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ombeline.rossier/Documents/Data-Corynephages/"/>
    </mc:Choice>
  </mc:AlternateContent>
  <xr:revisionPtr revIDLastSave="0" documentId="13_ncr:40009_{8655295B-144B-7B44-B72C-7C2D662CDFF0}" xr6:coauthVersionLast="47" xr6:coauthVersionMax="47" xr10:uidLastSave="{00000000-0000-0000-0000-000000000000}"/>
  <bookViews>
    <workbookView xWindow="580" yWindow="2360" windowWidth="23680" windowHeight="16180"/>
  </bookViews>
  <sheets>
    <sheet name="Feuil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" l="1"/>
  <c r="F28" i="1"/>
  <c r="F20" i="1"/>
  <c r="F19" i="1"/>
  <c r="F26" i="1"/>
  <c r="F27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21" i="1"/>
  <c r="F22" i="1"/>
  <c r="F23" i="1"/>
  <c r="F24" i="1"/>
  <c r="F25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rgb="FF000000"/>
            <rFont val="Calibri"/>
            <family val="2"/>
          </rPr>
          <t xml:space="preserve">======
</t>
        </r>
        <r>
          <rPr>
            <sz val="11"/>
            <color rgb="FF000000"/>
            <rFont val="Calibri"/>
            <family val="2"/>
          </rPr>
          <t xml:space="preserve">ID#AAABNJ_jOng
</t>
        </r>
        <r>
          <rPr>
            <sz val="11"/>
            <color rgb="FF000000"/>
            <rFont val="Calibri"/>
            <family val="2"/>
          </rPr>
          <t xml:space="preserve">Vincent Carta    (2023-04-24 15:17:35)
</t>
        </r>
        <r>
          <rPr>
            <sz val="11"/>
            <color rgb="FF000000"/>
            <rFont val="Calibri"/>
            <family val="2"/>
          </rPr>
          <t>Bonjour, lors du symposium on a tous eu des % différents pour le nombre de gènes qui ont échappé à l'annotation, est ce qu'on peut se mettre d'accord s'il vous plait ?</t>
        </r>
      </text>
    </comment>
  </commentList>
</comments>
</file>

<file path=xl/sharedStrings.xml><?xml version="1.0" encoding="utf-8"?>
<sst xmlns="http://schemas.openxmlformats.org/spreadsheetml/2006/main" count="356" uniqueCount="192">
  <si>
    <t xml:space="preserve"> First Automatic Annotation DNAmaster ORF number</t>
  </si>
  <si>
    <t>final ORF number</t>
  </si>
  <si>
    <t>Direction</t>
  </si>
  <si>
    <t xml:space="preserve">start coordinates </t>
  </si>
  <si>
    <t>stop coordinates</t>
  </si>
  <si>
    <t>feature length</t>
  </si>
  <si>
    <t>do you want this gene to be included?</t>
  </si>
  <si>
    <t>Gap/Overlap</t>
  </si>
  <si>
    <t>All GM coding capacity</t>
  </si>
  <si>
    <t>RBS:  final scores</t>
  </si>
  <si>
    <t>Comments</t>
  </si>
  <si>
    <t>Protein sequence</t>
  </si>
  <si>
    <t>blastp Phage DB: annotation of 1st hit (evalue, query_cov</t>
  </si>
  <si>
    <t>blastp nr: annotation of 1st hit (evalue, query_cov)</t>
  </si>
  <si>
    <t>HHpred PDB: annotation of 1st hit (prob)</t>
  </si>
  <si>
    <t>HHpred Pfam: annotation of 1st hit (prob)</t>
  </si>
  <si>
    <t>HHpred NCBI_CD: annotation of 1st hit (prob)</t>
  </si>
  <si>
    <t>HHpred uniprot: annotation of 1st hit (prob)</t>
  </si>
  <si>
    <t>--</t>
  </si>
  <si>
    <t>Decision</t>
  </si>
  <si>
    <t>Rev</t>
  </si>
  <si>
    <t>For</t>
  </si>
  <si>
    <t>Yes</t>
  </si>
  <si>
    <t>MDQLRLFDPPQPPQRGAGRHEKMVRKALEEAETRGTLTAVDGAAISLAIANAWALDEAEHEGQPFAVAQITAPFIELMKEIGLIQSEVSTDDDKLALALQELSATDZ</t>
  </si>
  <si>
    <t xml:space="preserve">terminase small subnit </t>
  </si>
  <si>
    <t>hypothetical protein</t>
  </si>
  <si>
    <t>Heterocyst differentiation control protein; Heterocyst differentiation, Transcription factor, TRANSCRIPTION; 2.1A (Nosto</t>
  </si>
  <si>
    <t>Terminase_4; Phage terminase, small subunit</t>
  </si>
  <si>
    <t>HetR_C; Heterocyst differentiation regulator C-terminal Hood domain</t>
  </si>
  <si>
    <t>VG05 BPML5 Gene 5 protein OS-Mycobacterium phage L5 OX=31757 GN=5 PE=4 SV=1</t>
  </si>
  <si>
    <t>no</t>
  </si>
  <si>
    <t>Ove 47</t>
  </si>
  <si>
    <t>MTSLHLPSKNYLQQTNAPRFITEWPDAPSVGSKVAKVQRSLGSEPLPWQVLAAHAVGARNPDGTPRFPFVLVSVPRQAGKTRASWSWLYHKALTIQKSKNWYTADTGTKARARWLEMVEDSNVSPWAPLTQVKKTNGSEALQFPKLRSQIRPHPPTEDSLHSEQSDMNVIDEGWSYDEAQASALMQAIVPTQATRPHRQTIITSTMGTGESTWFHNLIDRAYAGDPGIFLLDYGIPDSVDPTNLEEVAAHHPAYGLLPGVDLGFFEQSLAQLGTAGFARAMGNRRTATRDSLIPLQVYRAAQTEHVIPPDVFVSFGSAIDLERTETAIAAAAWVDGVPIIEIIDVRPGTTWGVDRLAHLIEKSPAGQTTLVIDRISPSSTLFAEATRANLKPLEISARDLATATVEVWDRMNYRDQNSVLQPRIRFRPDPALDLAVEVADRRNLGDSWTWDRKGSAGSIAALEAATLALHGLLNRPVPAQKPMIY</t>
  </si>
  <si>
    <t>Emperor_2, terminase large subunit, 474</t>
  </si>
  <si>
    <t>terminase [unclassified Corynebacterium]</t>
  </si>
  <si>
    <t>Terminase large subunit; genome packaging, bacteriophage, ATPase, nuclease, VIRAL PROTEIN; HET: BR; 2.2A {Enterobacteria phage HK97}</t>
  </si>
  <si>
    <t>TerL_nuclease ; Terminase large subunit, endonuclease domain</t>
  </si>
  <si>
    <t>DEXHc_RE_I_III_res; DEXH-box helicase domain of type III restriction enzyme res subunit. Members of this cd includes both type I and type III restriction enzymes.</t>
  </si>
  <si>
    <t>Q05219 VG13_BPML5 Gene 13 protein OS=Mycobacterium phage L5 OX=31757 GN=13 PE=3 SV=1</t>
  </si>
  <si>
    <t>Gap 55</t>
  </si>
  <si>
    <t>MLFMSLLDRIRKLGQLPQLLATGTAPLSVWAGDHLEQVTSPDYDYLPVTRSQAMAIPAVVRARTLIVTTVARCPIVSDTDEITPGWLHGIAPLGGHPQTEFHRLLNTADDLLFHGSAAWAIERDELGNVTAAVHIPRSLWERTADGTIIVDGVPAPAQEVAVFDGIHGGILTHGARALRDASNILSAAARVADTPAALIELRQTNDAVMTREDIKALIQGYVDARRGKNGGVSYSSSGVEVHEHSLAPENLLIEGRNAAAVDVARLLGVPAPFIDATVGGTSLSYENAASRMTELITFGVAPLLAAISSRLNLSDLTPVGTVSFDTAQIIENISELLPTNNTTNEVA</t>
  </si>
  <si>
    <t>EpicDab_4, portal protein</t>
  </si>
  <si>
    <t>phage portal protein [Corynebacterium sp. HMSC06C06]</t>
  </si>
  <si>
    <t>HK97 Family Phage Portal Protein; Phage, HK97 family, Portal, Corynebacterium, diphtheriae, PSI, MCSG, Structural Genomics, Protein Structure Initiative, Midwest Center for; HET: PO4, MSE, SO4, GOL; 2.9A {Corynebacterium diphtheriae}</t>
  </si>
  <si>
    <t>Phage_portal_2 ; Phage portal protein, lambda family</t>
  </si>
  <si>
    <t>----</t>
  </si>
  <si>
    <t>PORTL_BPPHC Probable portal protein OS=Streptomyces phage phiC31 OX=10719 GN=34 PE=3 SV=1</t>
  </si>
  <si>
    <t>portal protein</t>
  </si>
  <si>
    <t>Ove 1</t>
  </si>
  <si>
    <t>MTRYKVQPGVLTENGWPMVNADKTVSVQVVPAAKKVPLLAGNVATILNAWIIAFNREVEPIESQVWGWSADNDVWNSNHMSGTAIDIGAPKYPFGKRVMPAATKAKVRALLDKFNGVVYWGAYWSYPDEMHFQIGLPPSNAKVAELANKLNGGYLNIYGTDTTEPESTSMSLTAAQDQRLNEILENTKTIKNQNNEILKQLGQPGGWPQGGGRTVYDLISAVAEIEGVPNTRDTLAVI</t>
  </si>
  <si>
    <t>RRH1_05, putative lysin, 244</t>
  </si>
  <si>
    <t>N-acetylmuramoyl-L-alanine amidase [Corynebacterium matruchotii]</t>
  </si>
  <si>
    <t>L-alanyl-D-glutamate peptidase; l-alanoyl-d-glutamate peptidase, bacteriophage T5, endolysin, Zn2+ and Ca2+ containing form, ANTIMICROBIAL PROTEIN; HET: ZN, CA; NMR {Escherichia phage T5}</t>
  </si>
  <si>
    <t>Peptidase_M15_4 ; D-alanyl-D-alanine carboxypeptidase</t>
  </si>
  <si>
    <t>L-Ala-D-Glu_peptidase_like; L-Ala-D-Glu peptidase, also known as L-alanyl-D-glutamate endopeptidase. This L-Ala-D-Glu peptidase family includes L-alanyl-D-glutamate peptidase (bacteriophage T5) (also known as L-alanoyl-D-glutamate endopeptidase), and Ply118 and Ply500 L-Ala-D-Glu peptidase.</t>
  </si>
  <si>
    <t>ENLYS_BPMD2 Endolysin A OS=Mycobacterium phage D29 OX=28369 GN=10 PE=1 SV=1</t>
  </si>
  <si>
    <t>MESLPWVASVLAVSAAITRILATEQVENWLNKYAPWLTATETPGKHRKDDNV</t>
  </si>
  <si>
    <t>RRH1_07, caudovirus prohead protease family protein, 661</t>
  </si>
  <si>
    <t>hypothetical protein [Corynebacterium sp. EPI-003-04-2554_SCH2473622]</t>
  </si>
  <si>
    <t>NKF</t>
  </si>
  <si>
    <t>Ove 8</t>
  </si>
  <si>
    <t>MSKALSILTASQSVTATRYIQPETLTASADEDARELTGLVLPFGKPGRTSRGKLSVTASALQIPEDLKRVKLYRDHSDVGGTPVGYATAAEIKEDGLYMSFRVGATPDGDAALVDVSEGIRDALSVELVSPQISGSQITAAQLSAVAIVAVPAYEDARVQSTPKPAAAKSVMSRLVTRDVITAGNNDTSTLTLREVSNALVARLQGDSTHEDLTAALGEITVSGNPKVTSPTWLGELWNGQPYTRLIVPTMGTATLTDMTLSGWRWVTRPEVDDYAGNLAEIPTNTPTTEPYTVEAKRLAGGHKLDRKYIDFPNAEFIQSYLREMARSYAEKTDARAATYIVGESTTVLESTSQADLLRAAGKARQIMKRTARVEPTTYLVNSDDLFDLMDITQLEKPEFLDLLGVDPAAFVDDPAVPAGRVIAYHKEALKFGELPGSPIRVNADDVARGGTDNALFGYYAPYLEDSRGLVAVPFGE</t>
  </si>
  <si>
    <t>EpicDab_9, major capsid and protease fusion protein, 628</t>
  </si>
  <si>
    <t xml:space="preserve">-- </t>
  </si>
  <si>
    <t>Gap 1</t>
  </si>
  <si>
    <t>MTTVYDATPVTWADMPGEWTNQIARNGEPLSWNMLREGRGMLPVLNPITAAEVREWTGQRLDAANDSKVLHTVIAAVVEMVESWKSTHPDYWPVRWRTATIMLIARYVRRRNSPSGVETVGDMGVAYVSRKDPDIAQMLEISTYTKPVVM</t>
  </si>
  <si>
    <t>Emperor_11, function unknown, 109</t>
  </si>
  <si>
    <t>: Head completion protein gp15; Bacteriophage, SPP1, Portal Protein, Head completion proteins, Connector Complex, DNA Channel, VIRAL PROTEIN; 2.7A {Bacillus subtilis}</t>
  </si>
  <si>
    <t>Phage_connect_1 ; Phage gp6-like head-tail connector protein</t>
  </si>
  <si>
    <t>gp6_gp15_like; Head-Tail Connector Proteins gp6 and gp15, and similar proteins. Members of this family include the proteins gp6 and gp15 from bacteriophage HK97 and SPP1, respectively.</t>
  </si>
  <si>
    <t>HCP15_BPSPP Head completion protein gp15 OS=Bacillus phage SPP1 OX=10724 GN=15 PE=1 SV=1</t>
  </si>
  <si>
    <t>head-to-tail adaptor</t>
  </si>
  <si>
    <t>MVLLDIHDWFCSTLNGLGIECTADQRDIQVPGAFITVTKLSDWSIDLTTVVAHGELILMTRDIGGREDLNQKDMLLKAVLEPLRALGVVVTTIRPTEQALPPDSSPLPAIKLEWSLAWEQDQ</t>
  </si>
  <si>
    <t>GMA5_8, function unknown, 113</t>
  </si>
  <si>
    <t>conserved hypothetical protein [Corynebacterium striatum]</t>
  </si>
  <si>
    <t>Minor tail protein U; Mixed Alpha-Beta fold, VIRAL PROTEIN; HET: MSE, SO4; 2.7A {Enterobacteria phage lambda} SCOP: d.323.1.1, l.1.1.1</t>
  </si>
  <si>
    <t>: Phage_tail_U ; Phage minor tail protein U</t>
  </si>
  <si>
    <t xml:space="preserve"> TTTP_BPN15 Tail tube terminator protein OS=Escherichia phage N15 OX=40631 GN=gene 12 PE=3 SV=1</t>
  </si>
  <si>
    <t>minor tail protein</t>
  </si>
  <si>
    <t>Gap 12</t>
  </si>
  <si>
    <t>MAPKYFRTGSGTLTLGGSSGVDFSAQVTSCTVTPEAGDVITVLSGDTIGNYTANLSVNFLQDLSTAGITAYSFDNAGTTVDFEFVPNTALGAMIAGKVTIDPLPVGGATTEIAQSDVSWTCPELPTFTAATA</t>
  </si>
  <si>
    <t>Emperor_13, major tail protein, 146</t>
  </si>
  <si>
    <t>hypothetical protein [Corynebacterium belfantii]</t>
  </si>
  <si>
    <t>Major tail protein; Marine bacteriophage, Cryo-EM, Siphophage, Baseplate, Megatron protein, Tail fibre protein, Distal tail protein, Hub protein, VIRAL; 4.5A {Dinoroseobacter phage vB_DshS-R4C}</t>
  </si>
  <si>
    <t>Phage_tail_2 ; Phage tail tube protein</t>
  </si>
  <si>
    <t>STRU3_BPPAJ Structural protein 3 OS=Pseudomonas phage PAJU2 OX=504346 PE=1 SV=2</t>
  </si>
  <si>
    <t xml:space="preserve">major tail protein </t>
  </si>
  <si>
    <t>Gap 2</t>
  </si>
  <si>
    <t>MSQQTGITVDGARELRRTLKKAGVDVKDDLKASHKSAAQIVMTRGADLCPVAPVSMSSAVPGLLRDSLRAAGTQTAAIVRAGNNRKTAKGVPYAGAIHWGWHKRNIRPNLFLTRAASETEPKWVEEYMNHMNEIIDKVKGV</t>
  </si>
  <si>
    <t>Schiebs_12, function unknown, 124</t>
  </si>
  <si>
    <t>hypothetical protein [Corynebacterium striatum]</t>
  </si>
  <si>
    <t>Minor_capsid_2 ; Minor capsid protein</t>
  </si>
  <si>
    <t>MAIQEVTYLDGKKETATISQGHRIRAEMALSAMGRAVAQNAVTWLNVAAFFAVVNPKKFNFDEFLTWSDTIENIEMVEEQVNPTQADLVLDPQ</t>
  </si>
  <si>
    <t>MAGKSAVLSVRIIADATKAAAGFNDAEKQVEGFTGKLDRIGGTVDKAAGYATAAAGAYIGLAKSFTDSASEMEQSTGAVEAVFKGQADQIKQLAAEASKSVGLAASDYQNMASVMGSQLMNMGIAQEEVVGTTSDLITLGGDLASMFGGTTADAVDALSSLLRGERDPIERYAVSMNQAAVNAKMAEMGLSGLEGEAAKQAETQATLALLFEQTADAQGNFARETDTAAGSAQIAAAEWENAKATLGEQFLPIAVQAAEWLGKIAQAAGENPELFMQIGVAVGVAAGALMGISGTIKVIQSASAAFKIFNMVIAANPVGLAVTAIAALAAGLIYAYQNSETFRNGVDVMGRFVKQQLEWVGETVLAVGQFFTNPIEAVQNFARIAGERLDMVQKILGTVRDWLTRVGDSGTGMGNKIASAIAGVIGWLEKMIGWVRSAWEWVEGLFSSWNKTNNEANNYRGGSITAAGSDPDMTMQLANTEILKFSSTLPDMTMQAAAPDVTAQRVNTLAGISSARGTTIINYEINVSGSLDGDEAAEKIIKLIKKHDDRQAF</t>
  </si>
  <si>
    <t>SerialPhiller_11, tape measure protein, 607</t>
  </si>
  <si>
    <t>MULTISPECIES: hypothetical protein [Corynebacterium]</t>
  </si>
  <si>
    <t>Tape Measure Protein, gp57; phage tail, tail tip, tape measure protein, VIRAL PROTEIN; 3.7A {Staphylococcus virus 80alpha}</t>
  </si>
  <si>
    <t>TMP_BPPHC Probable tape measure protein OS=Streptomyces phage phiC31 OX=10719 GN=43 PE=3 SV=1</t>
  </si>
  <si>
    <t>tape measure protein</t>
  </si>
  <si>
    <t xml:space="preserve">Ove 1 </t>
  </si>
  <si>
    <t>MSTLADSFELQLGINRYITTTSIGTITWTWVRRQAVEGVSIRWGRDSILDSPKQRTATITILEDINFSTREMLDTLPNQMLRLKLNNLSYPVIFEGIIDTIKPFIHGSKQGITVSATESFFTSFSDTRLGTIAEPSEGNPFLRAVSPDYAMTWLTTMRSYVPASTFLRTWPSGASYFAQPEAQKLTVKQIIEAVAAWHPLTYPSWSPDHKQIRSTWAGDFVFGLQPLHQIIDVPSAKVIVSDDVEIDVRTYPKSWTYQQGSAPIGSVSEPEFYRQSWPRGQTNVVSDHLLNFNPNYVTGWINDVIKPGVEALKAQVTSPRKFRFSHNLIGKTDDVFWFPWERNVQQIRITKEPYAELMGIDPVFVPIGGTLKITADDVTHDVNCVWTRKKEEQ</t>
  </si>
  <si>
    <t>---</t>
  </si>
  <si>
    <t>MAG TPA: hypothetical protein [Siphoviridae sp. ctCCv12]</t>
  </si>
  <si>
    <t>Phage_GPD ; Phage tail baseplate hub (GPD)</t>
  </si>
  <si>
    <t>43 kDa tail protein; BACTERIOPHAGE MU, BASEPLATE, GENE PRODUCT 44, STRUCTURAL PROTEIN; 2.1A {Enterobacteria phage Mu} SC</t>
  </si>
  <si>
    <t>NFK</t>
  </si>
  <si>
    <t>Ove 4</t>
  </si>
  <si>
    <t>MKNTDHFNIPYPETTDLVSQFPDQVAKSTAELIDTFLYEQEQKQTAIDAALAGKAPLSHTHPQSQVTGLDAALAGKAPLSHTHPQSQVTGLDAALAGKAPLSHTHSTSQVTGLDSALQGKAPLSHTHPQSQVTGLDAALAGKAPLSHTHSTSQVTGLDAALAGKAPLPTLNTRVPENLALRIDTSVGTRVFAGNTMIYGDTGWRDITSIDANASISSGKILLRYLNGVITLRFDSVVTVTKGISLPLGSNWAMATNGYPIERLGSTPDRTVRLSWNGDHQVLTTLDGTVTFIGNINYVARNAYPTSLPGTPAZ</t>
  </si>
  <si>
    <t>Stormageddon_26, minor tail protein, 802</t>
  </si>
  <si>
    <t>hypothetical protein [Corynebacterium aquilae]</t>
  </si>
  <si>
    <t xml:space="preserve"> Major structural protein 1; bacteriophages, Lactococcus lactis, Siphoviridae, receptor binding protein, single-chain nan</t>
  </si>
  <si>
    <t>PTR ; Phage tail repeat like</t>
  </si>
  <si>
    <t>RBP_BPLSK Receptor binding protein OS=Lactococcus phage SK1 OX=31532 PE=3 SV=1</t>
  </si>
  <si>
    <t>Ove 16</t>
  </si>
  <si>
    <t>MSIRDLSDEELTTRYVEANEELSRRRRLSEIPTEIRELAQQWRDNGGEDSAIIDAIHTTPTTES</t>
  </si>
  <si>
    <t>Litotes_3, function unknown, 58</t>
  </si>
  <si>
    <t>hypothetical protein [Corynebacterium glutamicum]</t>
  </si>
  <si>
    <t>AmfC protein; sigma, anti-sigma, c-di-GMP, developmental switch, TRANSCRIPTION; HET: C2E; 2.08A {Streptomyces venezuelae</t>
  </si>
  <si>
    <t>DUF5448 ; Family of unknown function (DUF5448</t>
  </si>
  <si>
    <t>VEAF_BPP22 Eaf protein OS=Salmonella phage P22 OX=10754 GN=eaf PE=4 SV=3</t>
  </si>
  <si>
    <t>Gap 6</t>
  </si>
  <si>
    <t>MLNESVLLSHVRGWRQELIGIGRSKNTVAVRVSYVTRFIKWVNLPLEEITRKHLVGWLAEHPNWEKDTRRSAIASLRGFFTWAHRTGLVNVNAAADLPSAGRKRAVPAPAADYDVMEAIRQSPEWVALAIEVIATCGLRRSEVATLKDSLIQPEGQGWIIRVTGKGDVTRIVPCPPHLALRLKKRTGWTFPGGQHGHVSAGWLGKMISRALPPGVTAHKLRHRFASVSYAKTHDLRAIQELLGHASLATTQVYVRVSTTETRAAAEAAWNIAA</t>
  </si>
  <si>
    <t>Emperor_19, integrase, 275</t>
  </si>
  <si>
    <t>tyrosine-type recombinase/integrase [Corynebacterium freiburgense]</t>
  </si>
  <si>
    <t>Gp33; Bacteriophage, Brujita, DNA-binding, Integrase, DNA BINDING PROTEIN; HET: ACT, GOL; 1.847A {Mycobacterium phage Br</t>
  </si>
  <si>
    <t>Phage_integrase ; Phage integrase family</t>
  </si>
  <si>
    <t>: INT_C_like_2; Uncharacterized site-specific tyrosine recombinase, C-terminal catalytic domain.</t>
  </si>
  <si>
    <t>VINT_BPMFR Integrase OS=Mycobacterium phage FRAT1 OX=12388 GN=int PE=3 SV=1</t>
  </si>
  <si>
    <t xml:space="preserve">Gap 103 </t>
  </si>
  <si>
    <t>MTSAFNQAGIIPEWTKQDRIRKARELREMKQSDLATAIGVSRGTLASIEQGVREPRRGEVIAISFATGVSLDWLETGKTPADDNGGGEKWAHWDSNPRPAGIGSKPSDQGGGRVA</t>
  </si>
  <si>
    <t>McGonagall_19, immunity repressor, 116</t>
  </si>
  <si>
    <t>helix-turn-helix transcriptional regulator [Corynebacterium diphtheriae]</t>
  </si>
  <si>
    <t>ComR; Streptococcus, Competence, Quorum sensing, ComR, TRANSCRIPTION REGULATOR; 2.9A {Streptococcus suis (strain 05ZYH33</t>
  </si>
  <si>
    <t>BetR ; BetR domain</t>
  </si>
  <si>
    <t>HTH_XRE; Helix-turn-helix XRE-family like proteins. Prokaryotic DNA binding proteins belonging to the xenobiotic response element family of transcriptional regulators.</t>
  </si>
  <si>
    <t>: RPC_BP163 Repressor protein C OS=Rhizobium phage 16-3 OX=10704 GN=C PE=1 SV=4</t>
  </si>
  <si>
    <t xml:space="preserve">Gap103 </t>
  </si>
  <si>
    <t>MTKFFNMTDKLLTTAEVAERLGISPVTVTWRVRAGHLTPEMKLPGVNGAYLFNPASIDQLTKETQSA</t>
  </si>
  <si>
    <t>Gusanita_41, helix-turn-helix DNA binding domain protein,</t>
  </si>
  <si>
    <t>2eme hit : helix-turn-helix domain-containing protein [Brachybacterium paraconglomeratum]</t>
  </si>
  <si>
    <t>AlpA family phage regulatory protein; excisionase, mobile genetic elements, recombination, DNA BINDING PROTEIN; 2.11A {A</t>
  </si>
  <si>
    <t>DUF1233 ; Putative excisionase (DUF1233)</t>
  </si>
  <si>
    <t>HTH_MerR-like; Helix-Turn-Helix DNA binding domain of MerR-like transcription regulators. Helix-turn-helix (HTH) MerR-like transcription regulator, N-terminal domain.</t>
  </si>
  <si>
    <t>: VXIS_BPSF5 Excisionase OS=Shigella phage SfV OX=55884 GN=xis PE=3 SV=1</t>
  </si>
  <si>
    <t>MLKEDRDWAIKLTASILEGSINQREIENSKYDLEAIVDEAFEFMKETGTYGLFLFEDHFMEIARKHRRA</t>
  </si>
  <si>
    <t>Gap 11</t>
  </si>
  <si>
    <t>MHDLNTMSQWEVFVEIGGVKLLVAIAVTLILLRMVYRMNNEPDHD</t>
  </si>
  <si>
    <t>YES</t>
  </si>
  <si>
    <t>MNRIQTAIRASLSEFTPREVLAHICYAVMIAAKEVEMTPQEEEAHAALLASAFGFTANAHRSPH</t>
  </si>
  <si>
    <t>proba de 81% : DUF4826 ; Domain of unknown function (DUF4826)</t>
  </si>
  <si>
    <t>MNTLTLERTQDLTNTCMAPGTDPADWDLPPYYGEPGLVKLDLAIGQAKLVCGGCPLMQACAVQALEQPDTWQDIVIAGVPMFLTLSPGLQLLRITMSDALAMIALGADLDTVHAALKERATTAVAQWYVDHPPKGTRARYRAPVAPVGD</t>
  </si>
  <si>
    <t>hypothetical protein VH15_05900 [Corynebacterium ulcerans]</t>
  </si>
  <si>
    <t>Transcriptional regulator WhiB1; nitric oxide, sigmaA, iron-sulfur, tuberculosis, Wbl protein, SIGNALING PROTEIN; HET: S</t>
  </si>
  <si>
    <t>Whib ; Transcription factor WhiB</t>
  </si>
  <si>
    <t>WHIB_BPMT4 Probable transcriptional regulator WhiBTM4 OS=Mycobacterium phage TM4 OX=88870 GN=whiBTM4 PE=1 SV=1</t>
  </si>
  <si>
    <t>WhiB family transcription factor</t>
  </si>
  <si>
    <t>terminase, small subunit</t>
  </si>
  <si>
    <t>terminase, large subunit</t>
  </si>
  <si>
    <t>endolysine</t>
  </si>
  <si>
    <t>major capsid and protease fusion protein</t>
  </si>
  <si>
    <t>L_lactis_ph-MCP ; Lactococcus lactis bacteriophage major capsid protein AND another domain peptidase S78</t>
  </si>
  <si>
    <t>tail terminator</t>
  </si>
  <si>
    <t>Gap 76</t>
  </si>
  <si>
    <t>tyrosine integrase</t>
  </si>
  <si>
    <t>immunity repressor</t>
  </si>
  <si>
    <t>excise</t>
  </si>
  <si>
    <t>MLDVASQTTSFNIPALLRLIPVVTFLVSSRPNEPYRPIGGMTLTFLTSVGDTRALPPSRRSWPECGAILPLTHNHYQLMIGTIHEHTNP</t>
  </si>
  <si>
    <t>Signal peptide 1-27</t>
  </si>
  <si>
    <t>Ove 21</t>
  </si>
  <si>
    <t>Gap 135</t>
  </si>
  <si>
    <t>Ove 18</t>
  </si>
  <si>
    <t>MPIDPHTNEFRPSQRDPHGRKCVKCRRIFAADAVPAPDIDGNRICTDCKHRPALNPPGSLF</t>
  </si>
  <si>
    <t>Schiebs_21, function unknown</t>
  </si>
  <si>
    <t xml:space="preserve">hypothetical protein VH15_05895 [Corynebacterium ulcerans] </t>
  </si>
  <si>
    <t xml:space="preserve">	PF11781.13 ; zf-RRN7 ; Zinc-finger of RNA-polymerase I-specific TFIIB, Rrn7</t>
  </si>
  <si>
    <t>2GMG_A hypothetical protein Pf0610; winged-helix like protein with metal binding site, Structural Genomics, PSI, Protein Structure Initiative, Northeast Structural Genomics; NMR {Pyrococcus furiosus} SCOP: a.4.5.82, l.1.1.1</t>
  </si>
  <si>
    <t>gap filling</t>
  </si>
  <si>
    <t>MAGWGGRRAQKLTQLCLATYGDRCHLCGRRGATTADHVVPRSLGGTDELENLRPAHGSCNYSRGNTPLHVWRAKHPIHSSQRPELSPRWGG</t>
  </si>
  <si>
    <t>&gt;Schiebs_25, HNH endonuclease, 101</t>
  </si>
  <si>
    <t xml:space="preserve">	5H0M_A HNH endonuclease; Thermophilic bacteriophage, HNH Endonuclease, DNA nicking, HYDROLASE; 1.52A {Geobacillus virus E2}</t>
  </si>
  <si>
    <t>HNH endonuclease [Corynebacterium striatum]</t>
  </si>
  <si>
    <t>HNH endonuclease</t>
  </si>
  <si>
    <t>MALDLLALFVASAIGGTVSAVAVLIAVALWLLKEIT</t>
  </si>
  <si>
    <t>membrane protein</t>
  </si>
  <si>
    <t>yes</t>
  </si>
  <si>
    <t>Ove 59</t>
  </si>
  <si>
    <t>MSTCTALRWLWWVKKSQLIHVEILRGEGVGRGRGRVAALIVGGKV</t>
  </si>
  <si>
    <t>removed</t>
  </si>
  <si>
    <t>LOW</t>
  </si>
  <si>
    <t>VERY LOW</t>
  </si>
  <si>
    <t>endolysin with two domains: L-Ala-D-Glu peptidase domain AND endolysin, N-acetylmuramoyl-L-alanine amidase domain</t>
  </si>
  <si>
    <t>TM domain with DeepTMHMM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</si>
</sst>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212529"/>
      <name val="Calibri"/>
      <family val="2"/>
      <scheme val="minor"/>
    </font>
    <font>
      <i/>
      <sz val="11"/>
      <color rgb="FF212529"/>
      <name val="Calibri"/>
      <family val="2"/>
      <scheme val="minor"/>
    </font>
    <font>
      <b/>
      <sz val="11"/>
      <color rgb="FF212529"/>
      <name val="Calibri"/>
      <family val="2"/>
      <scheme val="minor"/>
    </font>
    <font>
      <b/>
      <sz val="12"/>
      <color theme="1" tint="0.499984740745262"/>
      <name val="Calibri (Corps)"/>
    </font>
    <font>
      <sz val="11"/>
      <color theme="1" tint="0.499984740745262"/>
      <name val="Calibri (Corps)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Fill="1"/>
    <xf numFmtId="0" fontId="0" fillId="0" borderId="0" xfId="0" applyFont="1" applyFill="1" applyAlignment="1">
      <alignment horizontal="right"/>
    </xf>
    <xf numFmtId="0" fontId="0" fillId="0" borderId="0" xfId="0" quotePrefix="1" applyFont="1" applyFill="1"/>
    <xf numFmtId="0" fontId="12" fillId="0" borderId="0" xfId="0" applyFont="1" applyAlignment="1">
      <alignment horizontal="center" wrapText="1"/>
    </xf>
    <xf numFmtId="0" fontId="13" fillId="0" borderId="0" xfId="0" applyFont="1"/>
    <xf numFmtId="0" fontId="13" fillId="0" borderId="0" xfId="0" applyFont="1" applyFill="1"/>
    <xf numFmtId="0" fontId="14" fillId="0" borderId="0" xfId="0" applyFont="1" applyAlignment="1">
      <alignment wrapText="1"/>
    </xf>
    <xf numFmtId="0" fontId="0" fillId="0" borderId="0" xfId="0" applyFont="1" applyFill="1" applyAlignment="1">
      <alignment horizontal="left"/>
    </xf>
    <xf numFmtId="0" fontId="7" fillId="0" borderId="0" xfId="0" applyFont="1" applyFill="1"/>
    <xf numFmtId="0" fontId="6" fillId="0" borderId="0" xfId="0" applyFont="1" applyFill="1"/>
    <xf numFmtId="0" fontId="5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horizontal="left"/>
    </xf>
    <xf numFmtId="0" fontId="9" fillId="0" borderId="0" xfId="0" applyFont="1" applyFill="1"/>
    <xf numFmtId="0" fontId="10" fillId="0" borderId="0" xfId="0" applyFont="1" applyFill="1"/>
    <xf numFmtId="0" fontId="8" fillId="0" borderId="0" xfId="0" applyFont="1" applyFill="1" applyAlignment="1">
      <alignment horizontal="right"/>
    </xf>
    <xf numFmtId="0" fontId="11" fillId="0" borderId="0" xfId="0" applyFont="1" applyFill="1"/>
    <xf numFmtId="0" fontId="6" fillId="0" borderId="0" xfId="0" applyFont="1" applyAlignment="1">
      <alignment wrapText="1"/>
    </xf>
    <xf numFmtId="0" fontId="0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02"/>
  <sheetViews>
    <sheetView tabSelected="1" topLeftCell="J1" zoomScale="110" zoomScaleNormal="110" workbookViewId="0">
      <selection activeCell="T6" sqref="T6"/>
    </sheetView>
  </sheetViews>
  <sheetFormatPr baseColWidth="10" defaultColWidth="14.5" defaultRowHeight="15" customHeight="1" x14ac:dyDescent="0.2"/>
  <cols>
    <col min="1" max="1" width="13.6640625" style="15" customWidth="1"/>
    <col min="2" max="2" width="8.5" style="9" customWidth="1"/>
    <col min="3" max="3" width="6.83203125" customWidth="1"/>
    <col min="4" max="4" width="8.6640625" customWidth="1"/>
    <col min="5" max="5" width="13" style="8" customWidth="1"/>
    <col min="6" max="13" width="10.6640625" customWidth="1"/>
    <col min="14" max="14" width="15.83203125" customWidth="1"/>
    <col min="15" max="17" width="10.6640625" customWidth="1"/>
    <col min="18" max="18" width="15.5" style="31" customWidth="1"/>
    <col min="19" max="19" width="21.5" customWidth="1"/>
    <col min="20" max="23" width="10.6640625" customWidth="1"/>
  </cols>
  <sheetData>
    <row r="1" spans="1:20" s="7" customFormat="1" ht="99" customHeight="1" x14ac:dyDescent="0.2">
      <c r="A1" s="14" t="s">
        <v>0</v>
      </c>
      <c r="B1" s="17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3" t="s">
        <v>9</v>
      </c>
      <c r="K1" s="2" t="s">
        <v>11</v>
      </c>
      <c r="L1" s="4" t="s">
        <v>12</v>
      </c>
      <c r="M1" s="5" t="s">
        <v>13</v>
      </c>
      <c r="N1" s="6" t="s">
        <v>14</v>
      </c>
      <c r="O1" s="6" t="s">
        <v>15</v>
      </c>
      <c r="P1" s="6" t="s">
        <v>16</v>
      </c>
      <c r="Q1" s="6" t="s">
        <v>17</v>
      </c>
      <c r="R1" s="5" t="s">
        <v>191</v>
      </c>
      <c r="S1" s="6" t="s">
        <v>19</v>
      </c>
      <c r="T1" s="28" t="s">
        <v>10</v>
      </c>
    </row>
    <row r="2" spans="1:20" s="11" customFormat="1" ht="14.25" customHeight="1" x14ac:dyDescent="0.2">
      <c r="A2" s="16">
        <v>1</v>
      </c>
      <c r="C2" s="21" t="s">
        <v>20</v>
      </c>
      <c r="D2" s="11">
        <v>136</v>
      </c>
      <c r="E2" s="12">
        <v>2</v>
      </c>
      <c r="F2" s="11">
        <v>136</v>
      </c>
      <c r="G2" s="11" t="s">
        <v>30</v>
      </c>
      <c r="I2" s="11" t="s">
        <v>30</v>
      </c>
      <c r="K2" s="11" t="s">
        <v>186</v>
      </c>
      <c r="L2" s="13" t="s">
        <v>18</v>
      </c>
      <c r="M2" s="13" t="s">
        <v>18</v>
      </c>
      <c r="N2" s="13" t="s">
        <v>18</v>
      </c>
      <c r="O2" s="13" t="s">
        <v>18</v>
      </c>
      <c r="P2" s="13" t="s">
        <v>18</v>
      </c>
      <c r="Q2" s="13" t="s">
        <v>18</v>
      </c>
      <c r="R2" s="29" t="s">
        <v>30</v>
      </c>
      <c r="S2" s="11" t="s">
        <v>187</v>
      </c>
    </row>
    <row r="3" spans="1:20" s="11" customFormat="1" ht="14.25" customHeight="1" x14ac:dyDescent="0.2">
      <c r="A3" s="16">
        <v>2</v>
      </c>
      <c r="B3" s="11">
        <v>1</v>
      </c>
      <c r="C3" s="11" t="s">
        <v>21</v>
      </c>
      <c r="D3" s="11">
        <v>77</v>
      </c>
      <c r="E3" s="12">
        <v>397</v>
      </c>
      <c r="F3" s="11">
        <f t="shared" ref="F3:F23" si="0">E3-D3+1</f>
        <v>321</v>
      </c>
      <c r="G3" s="11" t="s">
        <v>22</v>
      </c>
      <c r="H3" s="11" t="s">
        <v>185</v>
      </c>
      <c r="I3" s="11" t="s">
        <v>22</v>
      </c>
      <c r="J3" s="11">
        <v>-2.8420000000000001</v>
      </c>
      <c r="K3" s="11" t="s">
        <v>23</v>
      </c>
      <c r="L3" s="11" t="s">
        <v>24</v>
      </c>
      <c r="M3" s="11" t="s">
        <v>25</v>
      </c>
      <c r="N3" s="11" t="s">
        <v>26</v>
      </c>
      <c r="O3" s="11" t="s">
        <v>27</v>
      </c>
      <c r="P3" s="11" t="s">
        <v>28</v>
      </c>
      <c r="Q3" s="11" t="s">
        <v>29</v>
      </c>
      <c r="R3" s="29" t="s">
        <v>30</v>
      </c>
      <c r="S3" s="11" t="s">
        <v>156</v>
      </c>
    </row>
    <row r="4" spans="1:20" s="11" customFormat="1" ht="14.25" customHeight="1" x14ac:dyDescent="0.2">
      <c r="A4" s="16">
        <v>3</v>
      </c>
      <c r="B4" s="11">
        <v>2</v>
      </c>
      <c r="C4" s="11" t="s">
        <v>21</v>
      </c>
      <c r="D4" s="11">
        <v>351</v>
      </c>
      <c r="E4" s="12">
        <v>1808</v>
      </c>
      <c r="F4" s="11">
        <f t="shared" si="0"/>
        <v>1458</v>
      </c>
      <c r="G4" s="11" t="s">
        <v>22</v>
      </c>
      <c r="H4" s="11" t="s">
        <v>31</v>
      </c>
      <c r="I4" s="11" t="s">
        <v>22</v>
      </c>
      <c r="J4" s="11">
        <v>-5.03</v>
      </c>
      <c r="K4" s="18" t="s">
        <v>32</v>
      </c>
      <c r="L4" s="11" t="s">
        <v>33</v>
      </c>
      <c r="M4" s="11" t="s">
        <v>34</v>
      </c>
      <c r="N4" s="20" t="s">
        <v>35</v>
      </c>
      <c r="O4" s="11" t="s">
        <v>36</v>
      </c>
      <c r="P4" s="11" t="s">
        <v>37</v>
      </c>
      <c r="Q4" s="11" t="s">
        <v>38</v>
      </c>
      <c r="R4" s="29" t="s">
        <v>30</v>
      </c>
      <c r="S4" s="11" t="s">
        <v>157</v>
      </c>
    </row>
    <row r="5" spans="1:20" s="11" customFormat="1" ht="14.25" customHeight="1" x14ac:dyDescent="0.2">
      <c r="A5" s="16">
        <v>4</v>
      </c>
      <c r="B5" s="11">
        <v>3</v>
      </c>
      <c r="C5" s="11" t="s">
        <v>21</v>
      </c>
      <c r="D5" s="11">
        <v>1864</v>
      </c>
      <c r="E5" s="12">
        <v>2898</v>
      </c>
      <c r="F5" s="11">
        <f t="shared" si="0"/>
        <v>1035</v>
      </c>
      <c r="G5" s="11" t="s">
        <v>22</v>
      </c>
      <c r="H5" s="11" t="s">
        <v>39</v>
      </c>
      <c r="I5" s="11" t="s">
        <v>22</v>
      </c>
      <c r="J5" s="11">
        <v>-4.1189999999999998</v>
      </c>
      <c r="K5" s="18" t="s">
        <v>40</v>
      </c>
      <c r="L5" s="11" t="s">
        <v>41</v>
      </c>
      <c r="M5" s="11" t="s">
        <v>42</v>
      </c>
      <c r="N5" s="11" t="s">
        <v>43</v>
      </c>
      <c r="O5" s="11" t="s">
        <v>44</v>
      </c>
      <c r="P5" s="11" t="s">
        <v>45</v>
      </c>
      <c r="Q5" s="11" t="s">
        <v>46</v>
      </c>
      <c r="R5" s="29" t="s">
        <v>30</v>
      </c>
      <c r="S5" s="11" t="s">
        <v>47</v>
      </c>
    </row>
    <row r="6" spans="1:20" s="11" customFormat="1" ht="14.25" customHeight="1" x14ac:dyDescent="0.2">
      <c r="A6" s="16">
        <v>5</v>
      </c>
      <c r="B6" s="11">
        <v>4</v>
      </c>
      <c r="C6" s="11" t="s">
        <v>21</v>
      </c>
      <c r="D6" s="11">
        <v>2898</v>
      </c>
      <c r="E6" s="12">
        <v>3614</v>
      </c>
      <c r="F6" s="11">
        <f t="shared" si="0"/>
        <v>717</v>
      </c>
      <c r="G6" s="11" t="s">
        <v>22</v>
      </c>
      <c r="H6" s="11" t="s">
        <v>48</v>
      </c>
      <c r="I6" s="11" t="s">
        <v>22</v>
      </c>
      <c r="J6" s="11">
        <v>-4.7050000000000001</v>
      </c>
      <c r="K6" s="18" t="s">
        <v>49</v>
      </c>
      <c r="L6" s="11" t="s">
        <v>50</v>
      </c>
      <c r="M6" s="11" t="s">
        <v>51</v>
      </c>
      <c r="N6" s="20" t="s">
        <v>52</v>
      </c>
      <c r="O6" s="11" t="s">
        <v>53</v>
      </c>
      <c r="P6" s="20" t="s">
        <v>54</v>
      </c>
      <c r="Q6" s="11" t="s">
        <v>55</v>
      </c>
      <c r="R6" s="29" t="s">
        <v>30</v>
      </c>
      <c r="S6" s="11" t="s">
        <v>158</v>
      </c>
      <c r="T6" s="11" t="s">
        <v>190</v>
      </c>
    </row>
    <row r="7" spans="1:20" s="11" customFormat="1" ht="14.25" customHeight="1" x14ac:dyDescent="0.2">
      <c r="A7" s="16">
        <v>6</v>
      </c>
      <c r="B7" s="11">
        <v>5</v>
      </c>
      <c r="C7" s="11" t="s">
        <v>21</v>
      </c>
      <c r="D7" s="11">
        <v>3689</v>
      </c>
      <c r="E7" s="12">
        <v>3799</v>
      </c>
      <c r="F7" s="11">
        <f t="shared" si="0"/>
        <v>111</v>
      </c>
      <c r="H7" s="11" t="s">
        <v>162</v>
      </c>
      <c r="I7" s="11" t="s">
        <v>22</v>
      </c>
      <c r="J7" s="11">
        <v>-5.8019999999999996</v>
      </c>
      <c r="K7" s="11" t="s">
        <v>182</v>
      </c>
      <c r="L7" s="13" t="s">
        <v>18</v>
      </c>
      <c r="M7" s="13" t="s">
        <v>18</v>
      </c>
      <c r="N7" s="13" t="s">
        <v>18</v>
      </c>
      <c r="O7" s="13" t="s">
        <v>18</v>
      </c>
      <c r="P7" s="13" t="s">
        <v>18</v>
      </c>
      <c r="Q7" s="13" t="s">
        <v>18</v>
      </c>
      <c r="R7" s="29" t="s">
        <v>147</v>
      </c>
      <c r="S7" s="11" t="s">
        <v>183</v>
      </c>
    </row>
    <row r="8" spans="1:20" s="11" customFormat="1" ht="14.25" customHeight="1" x14ac:dyDescent="0.2">
      <c r="A8" s="16">
        <v>7</v>
      </c>
      <c r="B8" s="11">
        <v>6</v>
      </c>
      <c r="C8" s="11" t="s">
        <v>21</v>
      </c>
      <c r="D8" s="11">
        <v>3800</v>
      </c>
      <c r="E8" s="12">
        <v>4078</v>
      </c>
      <c r="F8" s="11">
        <f t="shared" si="0"/>
        <v>279</v>
      </c>
      <c r="G8" s="11" t="s">
        <v>22</v>
      </c>
      <c r="H8" s="11" t="s">
        <v>64</v>
      </c>
      <c r="I8" s="11" t="s">
        <v>22</v>
      </c>
      <c r="J8" s="11">
        <v>-2.589</v>
      </c>
      <c r="K8" s="18" t="s">
        <v>56</v>
      </c>
      <c r="L8" s="11" t="s">
        <v>57</v>
      </c>
      <c r="M8" s="11" t="s">
        <v>58</v>
      </c>
      <c r="N8" s="11" t="s">
        <v>18</v>
      </c>
      <c r="O8" s="11" t="s">
        <v>18</v>
      </c>
      <c r="P8" s="11" t="s">
        <v>18</v>
      </c>
      <c r="Q8" s="11" t="s">
        <v>18</v>
      </c>
      <c r="R8" s="29" t="s">
        <v>30</v>
      </c>
      <c r="S8" s="11" t="s">
        <v>59</v>
      </c>
    </row>
    <row r="9" spans="1:20" s="11" customFormat="1" ht="14.25" customHeight="1" x14ac:dyDescent="0.2">
      <c r="A9" s="16">
        <v>8</v>
      </c>
      <c r="B9" s="11">
        <v>7</v>
      </c>
      <c r="C9" s="11" t="s">
        <v>21</v>
      </c>
      <c r="D9" s="11">
        <v>4071</v>
      </c>
      <c r="E9" s="12">
        <v>5504</v>
      </c>
      <c r="F9" s="11">
        <f t="shared" si="0"/>
        <v>1434</v>
      </c>
      <c r="G9" s="11" t="s">
        <v>22</v>
      </c>
      <c r="H9" s="11" t="s">
        <v>60</v>
      </c>
      <c r="I9" s="11" t="s">
        <v>22</v>
      </c>
      <c r="J9" s="11">
        <v>-3.4359999999999999</v>
      </c>
      <c r="K9" s="18" t="s">
        <v>61</v>
      </c>
      <c r="L9" s="11" t="s">
        <v>62</v>
      </c>
      <c r="M9" s="11" t="s">
        <v>25</v>
      </c>
      <c r="N9" s="11" t="s">
        <v>63</v>
      </c>
      <c r="O9" s="20" t="s">
        <v>160</v>
      </c>
      <c r="P9" s="11" t="s">
        <v>63</v>
      </c>
      <c r="Q9" s="11" t="s">
        <v>18</v>
      </c>
      <c r="R9" s="29" t="s">
        <v>30</v>
      </c>
      <c r="S9" s="11" t="s">
        <v>159</v>
      </c>
    </row>
    <row r="10" spans="1:20" s="11" customFormat="1" ht="14.25" customHeight="1" x14ac:dyDescent="0.2">
      <c r="A10" s="16">
        <v>9</v>
      </c>
      <c r="B10" s="11">
        <v>8</v>
      </c>
      <c r="C10" s="11" t="s">
        <v>21</v>
      </c>
      <c r="D10" s="11">
        <v>5506</v>
      </c>
      <c r="E10" s="12">
        <v>5958</v>
      </c>
      <c r="F10" s="11">
        <f t="shared" si="0"/>
        <v>453</v>
      </c>
      <c r="G10" s="11" t="s">
        <v>22</v>
      </c>
      <c r="H10" s="11" t="s">
        <v>64</v>
      </c>
      <c r="I10" s="11" t="s">
        <v>22</v>
      </c>
      <c r="J10" s="11">
        <v>-6.6059999999999999</v>
      </c>
      <c r="K10" s="18" t="s">
        <v>65</v>
      </c>
      <c r="L10" s="11" t="s">
        <v>66</v>
      </c>
      <c r="M10" s="11" t="s">
        <v>25</v>
      </c>
      <c r="N10" s="19" t="s">
        <v>67</v>
      </c>
      <c r="O10" s="11" t="s">
        <v>68</v>
      </c>
      <c r="P10" s="20" t="s">
        <v>69</v>
      </c>
      <c r="Q10" s="11" t="s">
        <v>70</v>
      </c>
      <c r="R10" s="29" t="s">
        <v>30</v>
      </c>
      <c r="S10" s="11" t="s">
        <v>71</v>
      </c>
    </row>
    <row r="11" spans="1:20" s="11" customFormat="1" ht="14.25" customHeight="1" x14ac:dyDescent="0.2">
      <c r="A11" s="16">
        <v>10</v>
      </c>
      <c r="B11" s="11">
        <v>9</v>
      </c>
      <c r="C11" s="11" t="s">
        <v>21</v>
      </c>
      <c r="D11" s="11">
        <v>5958</v>
      </c>
      <c r="E11" s="12">
        <v>6326</v>
      </c>
      <c r="F11" s="11">
        <f t="shared" si="0"/>
        <v>369</v>
      </c>
      <c r="G11" s="11" t="s">
        <v>22</v>
      </c>
      <c r="H11" s="11" t="s">
        <v>48</v>
      </c>
      <c r="I11" s="11" t="s">
        <v>22</v>
      </c>
      <c r="J11" s="11">
        <v>-7.1779999999999999</v>
      </c>
      <c r="K11" s="18" t="s">
        <v>72</v>
      </c>
      <c r="L11" s="11" t="s">
        <v>73</v>
      </c>
      <c r="M11" s="11" t="s">
        <v>74</v>
      </c>
      <c r="N11" s="20" t="s">
        <v>75</v>
      </c>
      <c r="O11" s="19" t="s">
        <v>76</v>
      </c>
      <c r="Q11" s="11" t="s">
        <v>77</v>
      </c>
      <c r="R11" s="29" t="s">
        <v>30</v>
      </c>
      <c r="S11" s="11" t="s">
        <v>161</v>
      </c>
    </row>
    <row r="12" spans="1:20" s="11" customFormat="1" ht="14.25" customHeight="1" x14ac:dyDescent="0.2">
      <c r="A12" s="16">
        <v>11</v>
      </c>
      <c r="B12" s="11">
        <v>10</v>
      </c>
      <c r="C12" s="11" t="s">
        <v>21</v>
      </c>
      <c r="D12" s="11">
        <v>6339</v>
      </c>
      <c r="E12" s="12">
        <v>6737</v>
      </c>
      <c r="F12" s="11">
        <f t="shared" si="0"/>
        <v>399</v>
      </c>
      <c r="G12" s="11" t="s">
        <v>22</v>
      </c>
      <c r="H12" s="11" t="s">
        <v>79</v>
      </c>
      <c r="I12" s="11" t="s">
        <v>22</v>
      </c>
      <c r="J12" s="11">
        <v>-2.9289999999999998</v>
      </c>
      <c r="K12" s="18" t="s">
        <v>80</v>
      </c>
      <c r="L12" s="11" t="s">
        <v>81</v>
      </c>
      <c r="M12" s="11" t="s">
        <v>82</v>
      </c>
      <c r="N12" s="11" t="s">
        <v>83</v>
      </c>
      <c r="O12" s="20" t="s">
        <v>84</v>
      </c>
      <c r="Q12" s="11" t="s">
        <v>85</v>
      </c>
      <c r="R12" s="29" t="s">
        <v>30</v>
      </c>
      <c r="S12" s="11" t="s">
        <v>86</v>
      </c>
    </row>
    <row r="13" spans="1:20" s="11" customFormat="1" ht="14.25" customHeight="1" x14ac:dyDescent="0.2">
      <c r="A13" s="16">
        <v>12</v>
      </c>
      <c r="B13" s="11">
        <v>11</v>
      </c>
      <c r="C13" s="11" t="s">
        <v>21</v>
      </c>
      <c r="D13" s="11">
        <v>6740</v>
      </c>
      <c r="E13" s="12">
        <v>7165</v>
      </c>
      <c r="F13" s="11">
        <f t="shared" si="0"/>
        <v>426</v>
      </c>
      <c r="G13" s="11" t="s">
        <v>22</v>
      </c>
      <c r="H13" s="11" t="s">
        <v>87</v>
      </c>
      <c r="I13" s="11" t="s">
        <v>22</v>
      </c>
      <c r="J13" s="11">
        <v>-5.4340000000000002</v>
      </c>
      <c r="K13" s="18" t="s">
        <v>88</v>
      </c>
      <c r="L13" s="11" t="s">
        <v>89</v>
      </c>
      <c r="M13" s="11" t="s">
        <v>90</v>
      </c>
      <c r="N13" s="11" t="s">
        <v>18</v>
      </c>
      <c r="O13" s="11" t="s">
        <v>91</v>
      </c>
      <c r="P13" s="11" t="s">
        <v>18</v>
      </c>
      <c r="Q13" s="11" t="s">
        <v>18</v>
      </c>
      <c r="R13" s="29" t="s">
        <v>30</v>
      </c>
      <c r="S13" s="11" t="s">
        <v>59</v>
      </c>
    </row>
    <row r="14" spans="1:20" s="11" customFormat="1" ht="14.25" customHeight="1" x14ac:dyDescent="0.2">
      <c r="A14" s="16">
        <v>13</v>
      </c>
      <c r="B14" s="11">
        <v>12</v>
      </c>
      <c r="C14" s="11" t="s">
        <v>21</v>
      </c>
      <c r="D14" s="11">
        <v>7167</v>
      </c>
      <c r="E14" s="12">
        <v>7448</v>
      </c>
      <c r="F14" s="11">
        <f t="shared" si="0"/>
        <v>282</v>
      </c>
      <c r="G14" s="11" t="s">
        <v>22</v>
      </c>
      <c r="H14" s="11" t="s">
        <v>64</v>
      </c>
      <c r="I14" s="11" t="s">
        <v>22</v>
      </c>
      <c r="J14" s="11">
        <v>-4.1879999999999997</v>
      </c>
      <c r="K14" s="18" t="s">
        <v>92</v>
      </c>
      <c r="L14" s="11" t="s">
        <v>18</v>
      </c>
      <c r="M14" s="11" t="s">
        <v>18</v>
      </c>
      <c r="N14" s="11" t="s">
        <v>18</v>
      </c>
      <c r="O14" s="11" t="s">
        <v>18</v>
      </c>
      <c r="P14" s="11" t="s">
        <v>18</v>
      </c>
      <c r="Q14" s="11" t="s">
        <v>18</v>
      </c>
      <c r="R14" s="29" t="s">
        <v>30</v>
      </c>
      <c r="S14" s="11" t="s">
        <v>59</v>
      </c>
    </row>
    <row r="15" spans="1:20" s="11" customFormat="1" ht="14.25" customHeight="1" x14ac:dyDescent="0.2">
      <c r="A15" s="16">
        <v>14</v>
      </c>
      <c r="B15" s="11">
        <v>13</v>
      </c>
      <c r="C15" s="11" t="s">
        <v>21</v>
      </c>
      <c r="D15" s="11">
        <v>7551</v>
      </c>
      <c r="E15" s="12">
        <v>9212</v>
      </c>
      <c r="F15" s="11">
        <f t="shared" si="0"/>
        <v>1662</v>
      </c>
      <c r="G15" s="11" t="s">
        <v>22</v>
      </c>
      <c r="H15" s="11" t="s">
        <v>128</v>
      </c>
      <c r="I15" s="11" t="s">
        <v>22</v>
      </c>
      <c r="J15" s="11">
        <v>-2.593</v>
      </c>
      <c r="K15" s="18" t="s">
        <v>93</v>
      </c>
      <c r="L15" s="11" t="s">
        <v>94</v>
      </c>
      <c r="M15" s="11" t="s">
        <v>95</v>
      </c>
      <c r="N15" s="20" t="s">
        <v>96</v>
      </c>
      <c r="O15" s="11" t="s">
        <v>18</v>
      </c>
      <c r="Q15" s="11" t="s">
        <v>97</v>
      </c>
      <c r="R15" s="29" t="s">
        <v>184</v>
      </c>
      <c r="S15" s="11" t="s">
        <v>98</v>
      </c>
    </row>
    <row r="16" spans="1:20" s="11" customFormat="1" ht="14.25" customHeight="1" x14ac:dyDescent="0.2">
      <c r="A16" s="16">
        <v>15</v>
      </c>
      <c r="B16" s="11">
        <v>14</v>
      </c>
      <c r="C16" s="11" t="s">
        <v>21</v>
      </c>
      <c r="D16" s="11">
        <v>9212</v>
      </c>
      <c r="E16" s="12">
        <v>10393</v>
      </c>
      <c r="F16" s="11">
        <f t="shared" si="0"/>
        <v>1182</v>
      </c>
      <c r="G16" s="11" t="s">
        <v>22</v>
      </c>
      <c r="H16" s="11" t="s">
        <v>99</v>
      </c>
      <c r="I16" s="11" t="s">
        <v>22</v>
      </c>
      <c r="J16" s="11">
        <v>-5.1139999999999999</v>
      </c>
      <c r="K16" s="18" t="s">
        <v>100</v>
      </c>
      <c r="L16" s="11" t="s">
        <v>101</v>
      </c>
      <c r="M16" s="11" t="s">
        <v>102</v>
      </c>
      <c r="N16" s="11" t="s">
        <v>18</v>
      </c>
      <c r="O16" s="11" t="s">
        <v>103</v>
      </c>
      <c r="P16" s="11" t="s">
        <v>18</v>
      </c>
      <c r="Q16" s="11" t="s">
        <v>104</v>
      </c>
      <c r="R16" s="29" t="s">
        <v>30</v>
      </c>
      <c r="S16" s="11" t="s">
        <v>78</v>
      </c>
    </row>
    <row r="17" spans="1:19" s="11" customFormat="1" ht="14.25" customHeight="1" x14ac:dyDescent="0.2">
      <c r="A17" s="16">
        <v>16</v>
      </c>
      <c r="B17" s="11">
        <v>15</v>
      </c>
      <c r="C17" s="11" t="s">
        <v>21</v>
      </c>
      <c r="D17" s="11">
        <v>10390</v>
      </c>
      <c r="E17" s="12">
        <v>11328</v>
      </c>
      <c r="F17" s="11">
        <f t="shared" si="0"/>
        <v>939</v>
      </c>
      <c r="G17" s="11" t="s">
        <v>22</v>
      </c>
      <c r="H17" s="11" t="s">
        <v>106</v>
      </c>
      <c r="I17" s="11" t="s">
        <v>22</v>
      </c>
      <c r="J17" s="11">
        <v>-2.9060000000000001</v>
      </c>
      <c r="K17" s="11" t="s">
        <v>107</v>
      </c>
      <c r="L17" s="11" t="s">
        <v>108</v>
      </c>
      <c r="M17" s="11" t="s">
        <v>109</v>
      </c>
      <c r="N17" s="11" t="s">
        <v>110</v>
      </c>
      <c r="O17" s="11" t="s">
        <v>111</v>
      </c>
      <c r="Q17" s="11" t="s">
        <v>112</v>
      </c>
      <c r="R17" s="29" t="s">
        <v>30</v>
      </c>
      <c r="S17" s="11" t="s">
        <v>78</v>
      </c>
    </row>
    <row r="18" spans="1:19" s="11" customFormat="1" ht="14.25" customHeight="1" x14ac:dyDescent="0.2">
      <c r="A18" s="16">
        <v>17</v>
      </c>
      <c r="B18" s="11">
        <v>16</v>
      </c>
      <c r="C18" s="11" t="s">
        <v>21</v>
      </c>
      <c r="D18" s="11">
        <v>11343</v>
      </c>
      <c r="E18" s="12">
        <v>11537</v>
      </c>
      <c r="F18" s="11">
        <f t="shared" si="0"/>
        <v>195</v>
      </c>
      <c r="G18" s="11" t="s">
        <v>22</v>
      </c>
      <c r="H18" s="11" t="s">
        <v>113</v>
      </c>
      <c r="I18" s="11" t="s">
        <v>22</v>
      </c>
      <c r="J18" s="11">
        <v>-2.4769999999999999</v>
      </c>
      <c r="K18" s="18" t="s">
        <v>114</v>
      </c>
      <c r="L18" s="11" t="s">
        <v>115</v>
      </c>
      <c r="M18" s="11" t="s">
        <v>116</v>
      </c>
      <c r="N18" s="11" t="s">
        <v>117</v>
      </c>
      <c r="O18" s="11" t="s">
        <v>118</v>
      </c>
      <c r="P18" s="11" t="s">
        <v>101</v>
      </c>
      <c r="Q18" s="11" t="s">
        <v>119</v>
      </c>
      <c r="R18" s="29" t="s">
        <v>30</v>
      </c>
      <c r="S18" s="11" t="s">
        <v>59</v>
      </c>
    </row>
    <row r="19" spans="1:19" s="11" customFormat="1" ht="14.25" customHeight="1" x14ac:dyDescent="0.2">
      <c r="A19" s="16">
        <v>18</v>
      </c>
      <c r="B19" s="11">
        <v>17</v>
      </c>
      <c r="C19" s="21" t="s">
        <v>20</v>
      </c>
      <c r="D19" s="22">
        <v>12355</v>
      </c>
      <c r="E19" s="12">
        <v>11534</v>
      </c>
      <c r="F19" s="11">
        <f>D19-E19+1</f>
        <v>822</v>
      </c>
      <c r="G19" s="11" t="s">
        <v>22</v>
      </c>
      <c r="H19" s="22" t="s">
        <v>120</v>
      </c>
      <c r="I19" s="11" t="s">
        <v>22</v>
      </c>
      <c r="J19" s="11">
        <v>-5.1520000000000001</v>
      </c>
      <c r="K19" s="23" t="s">
        <v>121</v>
      </c>
      <c r="L19" s="22" t="s">
        <v>122</v>
      </c>
      <c r="M19" s="11" t="s">
        <v>123</v>
      </c>
      <c r="N19" s="22" t="s">
        <v>124</v>
      </c>
      <c r="O19" s="24" t="s">
        <v>125</v>
      </c>
      <c r="P19" s="25" t="s">
        <v>126</v>
      </c>
      <c r="Q19" s="24" t="s">
        <v>127</v>
      </c>
      <c r="R19" s="29" t="s">
        <v>30</v>
      </c>
      <c r="S19" s="11" t="s">
        <v>163</v>
      </c>
    </row>
    <row r="20" spans="1:19" s="11" customFormat="1" ht="14.25" customHeight="1" x14ac:dyDescent="0.2">
      <c r="A20" s="16">
        <v>19</v>
      </c>
      <c r="B20" s="11">
        <v>18</v>
      </c>
      <c r="C20" s="21" t="s">
        <v>20</v>
      </c>
      <c r="D20" s="22">
        <v>12709</v>
      </c>
      <c r="E20" s="26">
        <v>12362</v>
      </c>
      <c r="F20" s="11">
        <f>D20-E20+1</f>
        <v>348</v>
      </c>
      <c r="G20" s="11" t="s">
        <v>22</v>
      </c>
      <c r="H20" s="22" t="s">
        <v>128</v>
      </c>
      <c r="I20" s="11" t="s">
        <v>22</v>
      </c>
      <c r="J20" s="11">
        <v>-8.0380000000000003</v>
      </c>
      <c r="K20" s="23" t="s">
        <v>129</v>
      </c>
      <c r="L20" s="22" t="s">
        <v>130</v>
      </c>
      <c r="M20" s="11" t="s">
        <v>131</v>
      </c>
      <c r="N20" s="24" t="s">
        <v>132</v>
      </c>
      <c r="O20" s="22" t="s">
        <v>133</v>
      </c>
      <c r="P20" s="27" t="s">
        <v>134</v>
      </c>
      <c r="Q20" s="22" t="s">
        <v>135</v>
      </c>
      <c r="R20" s="29" t="s">
        <v>30</v>
      </c>
      <c r="S20" s="11" t="s">
        <v>164</v>
      </c>
    </row>
    <row r="21" spans="1:19" s="11" customFormat="1" ht="14" customHeight="1" x14ac:dyDescent="0.2">
      <c r="A21" s="16">
        <v>20</v>
      </c>
      <c r="B21" s="11">
        <v>19</v>
      </c>
      <c r="C21" s="11" t="s">
        <v>21</v>
      </c>
      <c r="D21" s="22">
        <v>12813</v>
      </c>
      <c r="E21" s="26">
        <v>13016</v>
      </c>
      <c r="F21" s="11">
        <f t="shared" si="0"/>
        <v>204</v>
      </c>
      <c r="G21" s="11" t="s">
        <v>22</v>
      </c>
      <c r="H21" s="22" t="s">
        <v>136</v>
      </c>
      <c r="I21" s="11" t="s">
        <v>22</v>
      </c>
      <c r="J21" s="11">
        <v>-4.7960000000000003</v>
      </c>
      <c r="K21" s="23" t="s">
        <v>137</v>
      </c>
      <c r="L21" s="22" t="s">
        <v>138</v>
      </c>
      <c r="M21" s="11" t="s">
        <v>139</v>
      </c>
      <c r="N21" s="22" t="s">
        <v>140</v>
      </c>
      <c r="O21" s="27" t="s">
        <v>141</v>
      </c>
      <c r="P21" s="22" t="s">
        <v>142</v>
      </c>
      <c r="Q21" s="24" t="s">
        <v>143</v>
      </c>
      <c r="R21" s="29" t="s">
        <v>30</v>
      </c>
      <c r="S21" s="11" t="s">
        <v>165</v>
      </c>
    </row>
    <row r="22" spans="1:19" s="11" customFormat="1" ht="14.25" customHeight="1" x14ac:dyDescent="0.2">
      <c r="A22" s="16">
        <v>21</v>
      </c>
      <c r="B22" s="11">
        <v>20</v>
      </c>
      <c r="C22" s="11" t="s">
        <v>21</v>
      </c>
      <c r="D22" s="22">
        <v>13009</v>
      </c>
      <c r="E22" s="26">
        <v>13218</v>
      </c>
      <c r="F22" s="11">
        <f t="shared" si="0"/>
        <v>210</v>
      </c>
      <c r="G22" s="11" t="s">
        <v>22</v>
      </c>
      <c r="H22" s="22" t="s">
        <v>60</v>
      </c>
      <c r="I22" s="11" t="s">
        <v>22</v>
      </c>
      <c r="J22" s="11">
        <v>-2.29</v>
      </c>
      <c r="K22" s="23" t="s">
        <v>144</v>
      </c>
      <c r="L22" s="11" t="s">
        <v>18</v>
      </c>
      <c r="M22" s="11" t="s">
        <v>18</v>
      </c>
      <c r="N22" s="11" t="s">
        <v>18</v>
      </c>
      <c r="P22" s="11" t="s">
        <v>101</v>
      </c>
      <c r="Q22" s="11" t="s">
        <v>18</v>
      </c>
      <c r="R22" s="29" t="s">
        <v>30</v>
      </c>
      <c r="S22" s="11" t="s">
        <v>105</v>
      </c>
    </row>
    <row r="23" spans="1:19" s="11" customFormat="1" ht="14.25" customHeight="1" x14ac:dyDescent="0.2">
      <c r="A23" s="16">
        <v>22</v>
      </c>
      <c r="B23" s="11">
        <v>21</v>
      </c>
      <c r="C23" s="11" t="s">
        <v>21</v>
      </c>
      <c r="D23" s="22">
        <v>13229</v>
      </c>
      <c r="E23" s="26">
        <v>13348</v>
      </c>
      <c r="F23" s="11">
        <f t="shared" si="0"/>
        <v>120</v>
      </c>
      <c r="G23" s="11" t="s">
        <v>22</v>
      </c>
      <c r="H23" s="22" t="s">
        <v>145</v>
      </c>
      <c r="I23" s="11" t="s">
        <v>22</v>
      </c>
      <c r="J23" s="11">
        <v>-5.7610000000000001</v>
      </c>
      <c r="K23" s="23" t="s">
        <v>146</v>
      </c>
      <c r="L23" s="11" t="s">
        <v>18</v>
      </c>
      <c r="M23" s="11" t="s">
        <v>18</v>
      </c>
      <c r="N23" s="11" t="s">
        <v>18</v>
      </c>
      <c r="O23" s="11" t="s">
        <v>18</v>
      </c>
      <c r="P23" s="11" t="s">
        <v>101</v>
      </c>
      <c r="Q23" s="11" t="s">
        <v>18</v>
      </c>
      <c r="R23" s="29" t="s">
        <v>147</v>
      </c>
      <c r="S23" s="11" t="s">
        <v>183</v>
      </c>
    </row>
    <row r="24" spans="1:19" s="11" customFormat="1" ht="14.25" customHeight="1" x14ac:dyDescent="0.2">
      <c r="A24" s="16">
        <v>23</v>
      </c>
      <c r="B24" s="11">
        <v>22</v>
      </c>
      <c r="C24" s="11" t="s">
        <v>21</v>
      </c>
      <c r="D24" s="11">
        <v>13341</v>
      </c>
      <c r="E24" s="26">
        <v>13580</v>
      </c>
      <c r="F24" s="11">
        <f>E24-D24+1</f>
        <v>240</v>
      </c>
      <c r="G24" s="11" t="s">
        <v>22</v>
      </c>
      <c r="H24" s="11" t="s">
        <v>60</v>
      </c>
      <c r="I24" s="11" t="s">
        <v>22</v>
      </c>
      <c r="J24" s="11">
        <v>-5.3520000000000003</v>
      </c>
      <c r="K24" s="23" t="s">
        <v>148</v>
      </c>
      <c r="L24" s="11" t="s">
        <v>18</v>
      </c>
      <c r="M24" s="11" t="s">
        <v>18</v>
      </c>
      <c r="O24" s="22" t="s">
        <v>149</v>
      </c>
      <c r="R24" s="29" t="s">
        <v>30</v>
      </c>
      <c r="S24" s="11" t="s">
        <v>59</v>
      </c>
    </row>
    <row r="25" spans="1:19" s="11" customFormat="1" ht="14.25" customHeight="1" x14ac:dyDescent="0.2">
      <c r="A25" s="16"/>
      <c r="B25" s="11">
        <v>23</v>
      </c>
      <c r="C25" s="11" t="s">
        <v>21</v>
      </c>
      <c r="D25" s="11">
        <v>13558</v>
      </c>
      <c r="E25" s="12">
        <v>13743</v>
      </c>
      <c r="F25" s="11">
        <f>E25-D25+1</f>
        <v>186</v>
      </c>
      <c r="G25" s="11" t="s">
        <v>176</v>
      </c>
      <c r="H25" s="11" t="s">
        <v>168</v>
      </c>
      <c r="I25" s="11" t="s">
        <v>188</v>
      </c>
      <c r="J25" s="11">
        <v>-5.6779999999999999</v>
      </c>
      <c r="K25" s="23" t="s">
        <v>171</v>
      </c>
      <c r="L25" s="11" t="s">
        <v>172</v>
      </c>
      <c r="M25" s="11" t="s">
        <v>173</v>
      </c>
      <c r="N25" s="11" t="s">
        <v>175</v>
      </c>
      <c r="O25" s="22" t="s">
        <v>174</v>
      </c>
      <c r="R25" s="29" t="s">
        <v>30</v>
      </c>
      <c r="S25" s="11" t="s">
        <v>59</v>
      </c>
    </row>
    <row r="26" spans="1:19" s="11" customFormat="1" ht="14.25" customHeight="1" x14ac:dyDescent="0.2">
      <c r="A26" s="16"/>
      <c r="B26" s="11">
        <v>24</v>
      </c>
      <c r="C26" s="11" t="s">
        <v>21</v>
      </c>
      <c r="D26" s="11">
        <v>13877</v>
      </c>
      <c r="E26" s="12">
        <v>14146</v>
      </c>
      <c r="F26" s="11">
        <f>E26-D26+1</f>
        <v>270</v>
      </c>
      <c r="G26" s="11" t="s">
        <v>176</v>
      </c>
      <c r="H26" s="11" t="s">
        <v>169</v>
      </c>
      <c r="I26" s="11" t="s">
        <v>188</v>
      </c>
      <c r="J26" s="11">
        <v>-2.996</v>
      </c>
      <c r="K26" s="23" t="s">
        <v>166</v>
      </c>
      <c r="L26" s="11" t="s">
        <v>18</v>
      </c>
      <c r="M26" s="11" t="s">
        <v>18</v>
      </c>
      <c r="N26" s="11" t="s">
        <v>18</v>
      </c>
      <c r="O26" s="11" t="s">
        <v>18</v>
      </c>
      <c r="P26" s="11" t="s">
        <v>18</v>
      </c>
      <c r="Q26" s="11" t="s">
        <v>18</v>
      </c>
      <c r="R26" s="29" t="s">
        <v>167</v>
      </c>
      <c r="S26" s="11" t="s">
        <v>59</v>
      </c>
    </row>
    <row r="27" spans="1:19" s="11" customFormat="1" ht="14.25" customHeight="1" x14ac:dyDescent="0.2">
      <c r="A27" s="16">
        <v>24</v>
      </c>
      <c r="B27" s="11">
        <v>25</v>
      </c>
      <c r="C27" s="11" t="s">
        <v>21</v>
      </c>
      <c r="D27" s="22">
        <v>14127</v>
      </c>
      <c r="E27" s="12">
        <v>14576</v>
      </c>
      <c r="F27" s="11">
        <f>E27-D27+1</f>
        <v>450</v>
      </c>
      <c r="G27" s="11" t="s">
        <v>22</v>
      </c>
      <c r="H27" s="11" t="s">
        <v>170</v>
      </c>
      <c r="I27" s="11" t="s">
        <v>22</v>
      </c>
      <c r="J27" s="11">
        <v>-5.0970000000000004</v>
      </c>
      <c r="K27" s="23" t="s">
        <v>150</v>
      </c>
      <c r="L27" s="11" t="s">
        <v>18</v>
      </c>
      <c r="M27" s="11" t="s">
        <v>151</v>
      </c>
      <c r="N27" s="24" t="s">
        <v>152</v>
      </c>
      <c r="O27" s="24" t="s">
        <v>153</v>
      </c>
      <c r="P27" s="11" t="s">
        <v>18</v>
      </c>
      <c r="Q27" s="27" t="s">
        <v>154</v>
      </c>
      <c r="R27" s="29" t="s">
        <v>30</v>
      </c>
      <c r="S27" s="22" t="s">
        <v>155</v>
      </c>
    </row>
    <row r="28" spans="1:19" s="9" customFormat="1" ht="15" customHeight="1" x14ac:dyDescent="0.2">
      <c r="A28" s="15"/>
      <c r="B28" s="9">
        <v>26</v>
      </c>
      <c r="C28" s="9" t="s">
        <v>21</v>
      </c>
      <c r="D28" s="9">
        <v>14576</v>
      </c>
      <c r="E28" s="10">
        <v>14851</v>
      </c>
      <c r="F28" s="9">
        <f>E28-D28+1</f>
        <v>276</v>
      </c>
      <c r="G28" s="9" t="s">
        <v>176</v>
      </c>
      <c r="H28" s="9">
        <f>D28-E27</f>
        <v>0</v>
      </c>
      <c r="I28" s="9" t="s">
        <v>189</v>
      </c>
      <c r="J28" s="9">
        <v>-4.593</v>
      </c>
      <c r="K28" s="9" t="s">
        <v>177</v>
      </c>
      <c r="L28" s="9" t="s">
        <v>178</v>
      </c>
      <c r="M28" s="9" t="s">
        <v>180</v>
      </c>
      <c r="N28" s="9" t="s">
        <v>179</v>
      </c>
      <c r="R28" s="30" t="s">
        <v>30</v>
      </c>
      <c r="S28" s="9" t="s">
        <v>181</v>
      </c>
    </row>
    <row r="30" spans="1:19" ht="14.25" customHeight="1" x14ac:dyDescent="0.2">
      <c r="E30"/>
    </row>
    <row r="31" spans="1:19" ht="14.25" customHeight="1" x14ac:dyDescent="0.2">
      <c r="E31"/>
    </row>
    <row r="32" spans="1:19" ht="14.25" customHeight="1" x14ac:dyDescent="0.2">
      <c r="E32"/>
    </row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  <row r="1001" ht="14.25" customHeight="1" x14ac:dyDescent="0.2"/>
    <row r="1002" ht="14.25" customHeight="1" x14ac:dyDescent="0.2"/>
  </sheetData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REGEARD</dc:creator>
  <cp:lastModifiedBy>Ombeline ROSSIER</cp:lastModifiedBy>
  <dcterms:created xsi:type="dcterms:W3CDTF">2024-01-24T16:42:44Z</dcterms:created>
  <dcterms:modified xsi:type="dcterms:W3CDTF">2024-07-18T08:45:54Z</dcterms:modified>
</cp:coreProperties>
</file>