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atalina\Documents\Univ del Turabo\Año 2023-2024 II\SEA-PHAGES Bioinformática\Lesiram\Documents to submit\"/>
    </mc:Choice>
  </mc:AlternateContent>
  <xr:revisionPtr revIDLastSave="0" documentId="8_{0173F64A-C2C6-4A8E-99ED-C36901558288}" xr6:coauthVersionLast="47" xr6:coauthVersionMax="47" xr10:uidLastSave="{00000000-0000-0000-0000-000000000000}"/>
  <bookViews>
    <workbookView xWindow="-120" yWindow="-120" windowWidth="24240" windowHeight="13140" xr2:uid="{6F9800BF-C313-4FFA-A3CF-D612671110B1}"/>
  </bookViews>
  <sheets>
    <sheet name="Phage Lesiram " sheetId="4" r:id="rId1"/>
    <sheet name="Lesiram_MemProt_Supporting info" sheetId="6" r:id="rId2"/>
    <sheet name="Lesiram_tRNAs supporting info"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4" l="1"/>
</calcChain>
</file>

<file path=xl/sharedStrings.xml><?xml version="1.0" encoding="utf-8"?>
<sst xmlns="http://schemas.openxmlformats.org/spreadsheetml/2006/main" count="852" uniqueCount="443">
  <si>
    <t>Gene #</t>
  </si>
  <si>
    <t>SSC</t>
  </si>
  <si>
    <t>CP</t>
  </si>
  <si>
    <t>SCS</t>
  </si>
  <si>
    <t>ST</t>
  </si>
  <si>
    <t>BLAST-Start</t>
  </si>
  <si>
    <t>Gap</t>
  </si>
  <si>
    <t>LO</t>
  </si>
  <si>
    <t>RBS</t>
  </si>
  <si>
    <t>F</t>
  </si>
  <si>
    <t>SIF-BLAST</t>
  </si>
  <si>
    <t>SIF-HHPred</t>
  </si>
  <si>
    <t xml:space="preserve">SIF-Syn </t>
  </si>
  <si>
    <t>Remarks</t>
  </si>
  <si>
    <t>Name:</t>
  </si>
  <si>
    <t>SS</t>
  </si>
  <si>
    <t>Both</t>
  </si>
  <si>
    <t>N/A</t>
  </si>
  <si>
    <t>Yes</t>
  </si>
  <si>
    <t>NKF</t>
  </si>
  <si>
    <t>Portal protein</t>
  </si>
  <si>
    <t>NI</t>
  </si>
  <si>
    <t>Major tail protein</t>
  </si>
  <si>
    <t>Tail assembly chaperone</t>
  </si>
  <si>
    <t>Tape measure protein</t>
  </si>
  <si>
    <t>Minor Tail Protein</t>
  </si>
  <si>
    <t>Confidence level</t>
  </si>
  <si>
    <t>Start 1, stop 471</t>
  </si>
  <si>
    <t>Matches phage DelaGarza, gp 1, NCBI, q1:s1, aligned over 100%, 100% similarity, evalue 0.0</t>
  </si>
  <si>
    <t>Helix-turn-helix DNA binding domain protein</t>
  </si>
  <si>
    <t>Helix-turn-helix DNA binding domain protein, NCBI, DelaGarza, gp 1, QOP64760, 100%, Evalue0.0</t>
  </si>
  <si>
    <t>Helix turn helix domain, PFam, PF19575.3, aligned over 46.49%, 97.35% Probability</t>
  </si>
  <si>
    <t>Helix-turn-helix DNA binding domain protein, upstream gene N/A downstream gene NKF as in phage DelaGarza</t>
  </si>
  <si>
    <t>Start 468, stop 731</t>
  </si>
  <si>
    <t>Matches phage DelaGarza, gp 2, NCBI, q1:s1, aligned over 100%, 91.58% similarity, evalue 1.5e-34</t>
  </si>
  <si>
    <t>Kliber 6, Karlin medium, Z score: 2.849, Final Score: -2.906, YES</t>
  </si>
  <si>
    <t>NKF, NCBI, DelaGarza, gp 2, QOP64761, 100%, Evalue 1.5e-34</t>
  </si>
  <si>
    <t>Start 728, stop 868</t>
  </si>
  <si>
    <t>Matches phage DelaGarza, gp 3, NCBI, q1:s1, aligned over 100%, 95.65% similarity, evalue 9.7e-9</t>
  </si>
  <si>
    <t>No</t>
  </si>
  <si>
    <t>Kliber 6, Karlin medium, Z score: 2.783, Final Score: -2.905, YES</t>
  </si>
  <si>
    <t>NKF, NCBI, DelaGarza, gp 3, QOP64762, 100%, Evalue 9.7e-9</t>
  </si>
  <si>
    <t>Start 868, stop 1125</t>
  </si>
  <si>
    <t>Matches phage DelaGarza, gp 4, NCBI, q1:s1, aligned over 100%, 97.65% similarity, evalue 0.0</t>
  </si>
  <si>
    <t>Kliber 6, Karlin medium, Z score: 2.519, Final Score: -3.545, NO</t>
  </si>
  <si>
    <t>NKF, NCBI, DelaGarza, gp 4, QOP64763, 100%, Evalue 0.0</t>
  </si>
  <si>
    <t>NKF, upstream gene NKF, downstream gene NKF as in phage DelaGarza</t>
  </si>
  <si>
    <t>NKF, upstream gene NKF, downstream gene Minor Tail Protein as in phage DelaGarza</t>
  </si>
  <si>
    <t>NKF, upstream gene Helix-turn-helix DNA binding domain protein, downstream gene NKF as in phage DelaGarza</t>
  </si>
  <si>
    <t>Start 1122, stop 1430</t>
  </si>
  <si>
    <t>Matches phage DelaGarza, gp 5, NCBI, q1:s1, aligned over 83.3%, 97.65% similarity, evalue 0.0</t>
  </si>
  <si>
    <t>Kliber 6, Karlin medium, Z score: 2.509, Final Score: -3.486, YES</t>
  </si>
  <si>
    <t>Minor Tail Protein, NCBI, DelaGarza, gp 5, QOP64764, 83.3%, Evalue 0.0</t>
  </si>
  <si>
    <t>Minor Tail Protein, upstream gene NKF, downstream gene NKF as in phage DelaGarza</t>
  </si>
  <si>
    <t>Start 1636, stop 1932</t>
  </si>
  <si>
    <t>Matches phage DelaGarza, gp 6, NCBI, q1:s1, aligned over 100%, 100% similarity, evalue 0.0</t>
  </si>
  <si>
    <t>Kliber 6, Karlin medium, Z score: 1.858, Final Score: -5.516, NO</t>
  </si>
  <si>
    <t>NKF, NCBI, DelaGarza, gp 6, QOP64765, 100%, Evalue 0.0</t>
  </si>
  <si>
    <t>We found a large gap between genes 5 and 6. This gap was checked for possible coding sequences using Blast and entering the correspondind aminoacid sequence in HHPred. No function could be assigned to this region. Although the start has not the best Z Value and Final Score, it gives is the longest ORF. The gap would be longer if another start is chosen.</t>
  </si>
  <si>
    <t>NKF, upstream gene Minor Tail Protein, downstream gene NKF as in phage DelaGarza</t>
  </si>
  <si>
    <t>Start 1929, stop 2168</t>
  </si>
  <si>
    <t>Matches phage DelaGarza, gp 7, NCBI, q1:s1, aligned over 100%, 100% similarity, evalue 0.0</t>
  </si>
  <si>
    <t>Kliber 6, Karlin medium, Z score: 2.441, Final Score: -3.769, NO</t>
  </si>
  <si>
    <t>NFK, NCBI, DelaGarza, gp 7, QOP64766, 100%, Evalue 0.0</t>
  </si>
  <si>
    <t>NKF, upstream gene NKF, downstream gene Terminase as in phage DelaGarza</t>
  </si>
  <si>
    <t>Start 2165, stop 3514</t>
  </si>
  <si>
    <t>Kliber 6, Karlin medium, Z score: 2.048, Final Score: -4.602, NO</t>
  </si>
  <si>
    <t xml:space="preserve">Terminase </t>
  </si>
  <si>
    <t>Terminase, NCBI, DelaGarza, gp 8, QOP64767, 100%, Evalue 0.0</t>
  </si>
  <si>
    <t>Large Subunit Terminase, PDB, 5OE8_B, aligned over 95.55%, 100% Probability</t>
  </si>
  <si>
    <t>Terminase, upstream gene NKF, downstream gene Portal Protein as in phage DelaGarza</t>
  </si>
  <si>
    <t>Start 3606, stop 5243</t>
  </si>
  <si>
    <t>Matches phage DelaGarza, gp 8, NCBI, q1:s1, aligned over 100%, 100% similarity, evalue 0.0</t>
  </si>
  <si>
    <t>Matches phage DelaGarza, gp 9, NCBI, q1:s1, aligned over 93.8%, 98.63% similarity, evalue 0.0</t>
  </si>
  <si>
    <t>Kliber 6, Karlin medium, Z score: 2.509, Final Score: -3.486, NO</t>
  </si>
  <si>
    <t>Portal protein, NCBI, DelaGarza, gp 9, QOP64768, 93.8%, Evalue 0.0</t>
  </si>
  <si>
    <t>Portal protein, Staphylococcus phage 80 alpha, PDB, 8V8B_A, aligned over 93.58%, 99.96% Probability</t>
  </si>
  <si>
    <t>Portal protein, upstream gene Terminase, downstream gene Minor Capsid Protein as in phage DelaGarza</t>
  </si>
  <si>
    <t>Start 5243, stop 6346</t>
  </si>
  <si>
    <t>Matches phage DelaGarza, gp 10, NCBI, q1:s1, aligned over 100%, 99.46% similarity, evalue 0.0</t>
  </si>
  <si>
    <t>Kliber 6, Karlin medium, Z score: 1.552, Final Score: -5.653, NO</t>
  </si>
  <si>
    <t>Minor capsid protein</t>
  </si>
  <si>
    <t>Minor capsid protein, NCBI, DelaGarza, gp 10, QOP64769, 100%, Evalue 0.0</t>
  </si>
  <si>
    <t>Phage minor capsid 2, PFam, PF06152.15, aligned over 93.18%, 100% Probability</t>
  </si>
  <si>
    <t>Minor capsid protein, upstream gene Portal protein, downstream gene scaffolding protein as in phage DelaGarza</t>
  </si>
  <si>
    <t>Glimmer</t>
  </si>
  <si>
    <t>Kliber 6, Karlin medium, Z score: 2.927, Final Score:  -2.742, YES</t>
  </si>
  <si>
    <t>Scaffolding protein</t>
  </si>
  <si>
    <t>Scaffolding protein, upstream gene Minor capsid protein, downstream gene major capsid protein as in phage DelaGarza</t>
  </si>
  <si>
    <t>Start 6569, stop 7369</t>
  </si>
  <si>
    <t>Matches phage DelaGarza, gp 11, NCBI, q1:s1, aligned over 100%, 99.25% similarity, evalue 0.0</t>
  </si>
  <si>
    <t>Kliber 6, Karlin medium, Z score: 2.454, Final Score: -4.908, NO</t>
  </si>
  <si>
    <t>Scaffolding protein, NCBI, DelaGarza, gp 11, QOP64770, 100%, Evalue 0.0</t>
  </si>
  <si>
    <t>Start 7405, stop 8268</t>
  </si>
  <si>
    <t>Scaffold protein, Staphylococcus phage, PDB, 6B0X_b, aligned over 77.15%, 98.63% Probability</t>
  </si>
  <si>
    <t>Matches phage DelaGarza, gp 12, NCBI, q1:s1, aligned over 100%, 98.95% similarity, evalue 0.0</t>
  </si>
  <si>
    <t>Kliber 6, Karlin medium, Z score: 2.450, Final Score: -3.690, NO</t>
  </si>
  <si>
    <t>Major capsid protein</t>
  </si>
  <si>
    <t>Major capsid protein, NCBI, DelaGarza, gp 12, QOP64771, 100%, Evalue 0.0</t>
  </si>
  <si>
    <t>Major capsid protein, Mycobacterium phage Che8, PDB, 8E16_D, aligned over 96.86%, 99.9% Probability</t>
  </si>
  <si>
    <t>Major capsid protein, upstream gene scaffolding protein, downstream gene NKF as in phage DelaGarza</t>
  </si>
  <si>
    <t>Start 8271, stop 8807</t>
  </si>
  <si>
    <t>Matches phage DelaGarza, gp 13, NCBI, q1:s1, aligned over 100%, 94.38% similarity, evalue 0.0</t>
  </si>
  <si>
    <t>Kliber 6, Karlin medium, Z score: 1.400, Final Score: -5.975, NO</t>
  </si>
  <si>
    <t>NKF, upstream gene major capsid protein, downstream gene head-to-tail adaptor NKF as in phage DelaGarza</t>
  </si>
  <si>
    <t>Start 8883, stop 9587</t>
  </si>
  <si>
    <t>Matches phage DelaGarza, gp 14, NCBI, q1:s1, aligned over 100%, 95.30% similarity, evalue 0.0</t>
  </si>
  <si>
    <t>Kliber 6, Karlin medium, Z score: 2.498, Final Score: -3.860, NO</t>
  </si>
  <si>
    <t>head-to-tail adaptor</t>
  </si>
  <si>
    <t>head-to-tail adaptor, NCBI, DelaGarza, gp 12, QOP64773, 100%, Evalue 0.0</t>
  </si>
  <si>
    <t>head-to-tail adaptor, upstream gene NKF, downstream gene head-to-tail stopper as in phage DelaGarza</t>
  </si>
  <si>
    <t>Head-Tail Connector Protein, Bacillus subtilis Yqbg, NCBI, cd08053, aligned over 56.41%, 99.6% Probability</t>
  </si>
  <si>
    <r>
      <t xml:space="preserve">We found a large gap between genes 10 and 11. This gap was checked for possible coding sequences using Blast and entering the correspondind aminoacid sequence in HHPred. No function could be assigned to this region. We changed the start from 6629 (called by Glimmer) to 6569 (not called by Glimmer nor by GeneMark). Although this start has not the best Z Value and Final Score, it gives a longer ORF (not the longest) and reduces the gap from 283 to 223. Also, this change in the start improves the alignment from 85.8% to 100%. Finally, the % coverage in HHPRED is improved from 53.25% to 77.15%. </t>
    </r>
    <r>
      <rPr>
        <b/>
        <sz val="12"/>
        <color rgb="FFFF0000"/>
        <rFont val="Tahoma"/>
        <family val="2"/>
      </rPr>
      <t>Note: the Staterator report is not informative for this start.</t>
    </r>
  </si>
  <si>
    <t>Start 9580, stop 9930</t>
  </si>
  <si>
    <t>Matches phage DelaGarza, gp 15, NCBI, q1:s1, aligned over 100%, 99.14% similarity, evalue 0.0</t>
  </si>
  <si>
    <t>Kliber 6, Karlin medium, Z score: 2.247, Final Score: -4.181, NO</t>
  </si>
  <si>
    <t>head-to-tail stopper</t>
  </si>
  <si>
    <t>head-to-tail stopper, NCBI, DelaGarza, gp 15, QOP64774, 100%, Evalue 0.0</t>
  </si>
  <si>
    <t>Minor capsid protein, PFam, PF10665.13, aligned over 90.51%, 99.8% Probability</t>
  </si>
  <si>
    <t>head-to-tail stopper, upstream gene head-to-tail adaptor, downstream gene minor capsid protein as in phage DelaGarza</t>
  </si>
  <si>
    <t>Start 9927, stop 10286</t>
  </si>
  <si>
    <t>Matches phage DelaGarza, gp 16, NCBI, q1:s1, aligned over 100%, 98.32% similarity, evalue 0.0</t>
  </si>
  <si>
    <t>Kliber 6, Karlin medium, Z score: 2.004, Final Score: -4.635, NO</t>
  </si>
  <si>
    <t>Minor capsid protein, NCBI, DelaGarza, gp 16, QOP64775, 100%, Evalue 0.0</t>
  </si>
  <si>
    <t>Minor capsid protein, PFam, PF11114.12, aligned over 90.75%, 99.7% Probability</t>
  </si>
  <si>
    <t>Minor capsid protein, upstream gene head-to-tail stopper, downstream gene tail terminator as in phage DelaGarza</t>
  </si>
  <si>
    <t>Start 10289, stop 10717</t>
  </si>
  <si>
    <t>Kliber 6, Karlin medium, Z score: 1.528, Final Score: -5.624, NO</t>
  </si>
  <si>
    <t>Tail terminator</t>
  </si>
  <si>
    <t>Bacteriophage minor capsid protein, PFam, PF12691.11, aligned over 66.90%, 99.7% Probability</t>
  </si>
  <si>
    <t>tail terminator, upstream gene minor capsid protein, downstream gene major tail protein as in phage DelaGarza</t>
  </si>
  <si>
    <t>Start 10729, stop 11214</t>
  </si>
  <si>
    <t>Matches phage DelaGarza, gp 17, NCBI, q1:s1, aligned over 100%, 100% similarity, evalue 0.0</t>
  </si>
  <si>
    <t>Matches phage DelaGarza, gp 18, NCBI, q1:s1, aligned over 96.9%, 98.10% similarity, evalue 0.0</t>
  </si>
  <si>
    <t>Kliber 6, Karlin medium, Z score: 2.343, Final Score: -3.978, NO</t>
  </si>
  <si>
    <t>Tail terminator, NCBI, DelaGarza, gp 17, QOP64776, 100%, Evalue 0.0</t>
  </si>
  <si>
    <t>Major tail protein, NCBI, DelaGarza, gp 18, QOP64777, 96.9%, Evalue 0.0</t>
  </si>
  <si>
    <t>Major tail protein, Rhodobacter capsulatus, PDB, 6TE9_G, aligned over 90.06%, 99.7% Probability</t>
  </si>
  <si>
    <t>Start 11288, stop 11767</t>
  </si>
  <si>
    <t>Only one tail assembly chaperone is found in this genome. Thus, a translational frameshift was not detected in this phage</t>
  </si>
  <si>
    <t>Matches phage DelaGarza, gp 19, NCBI, q1:s1, aligned over 82.4%, 100% similarity, evalue 0.0</t>
  </si>
  <si>
    <t>Kliber 6, Karlin medium, Z score: 1.925, Final Score: -4.801, NO</t>
  </si>
  <si>
    <t>Tail assembly chaperone, NCBI, DelaGarza, gp 19, QOP64778, 82.4%, Evalue 0.0</t>
  </si>
  <si>
    <t>Major tail protein, upstream gene tail terminator, downstream gene tail assembly chaperone as in phage DelaGarza</t>
  </si>
  <si>
    <t>Tail assembly chaperone, upstream gene major tail protein, downstream gene tape measure protein as in phage DelaGarza</t>
  </si>
  <si>
    <t>Start 12001, stop 14235</t>
  </si>
  <si>
    <t>Matches phage DelaGarza, gp 20, NCBI, q1:s1, aligned over 100%, 99.73% similarity, evalue 0.0</t>
  </si>
  <si>
    <t>Kliber 6, Karlin medium, Z score: 3.158, Final Score: -2.463, YES</t>
  </si>
  <si>
    <t>Tape measure protein, NCBI, DelaGarza, gp 20, QOP64779, 100%, Evalue 0.0</t>
  </si>
  <si>
    <t>Tape measure protein, PDB, 6V8I_BF, aligned over 11.29%, 99.9% Probability</t>
  </si>
  <si>
    <t>Tape measure protein, upstream gene tail assembly chaperone, downstream gene minor tail protein as in phage DelaGarza</t>
  </si>
  <si>
    <t>Start 14235, stop 15098</t>
  </si>
  <si>
    <t>Matches phage DelaGarza, gp 21, NCBI, q1:s1, aligned over 100%, 100% similarity, evalue 0.0</t>
  </si>
  <si>
    <t>Kliber 6, Karlin medium, Z score: 2.326, Final Score: -4.400, YES</t>
  </si>
  <si>
    <t>Minor tail protein</t>
  </si>
  <si>
    <t>Minor tail protein, NCBI, DelaGarza, gp 21, QOP64780, 100%, Evalue 0.0</t>
  </si>
  <si>
    <t>Distal tail protein, PDB, 2X8K_C, aligned over 90.24%, 100% Probability</t>
  </si>
  <si>
    <t>Minor tail protein, upstream gene tape measure protein, downstream gene minor tail protein as in phage DelaGarza</t>
  </si>
  <si>
    <t xml:space="preserve">We found a large gap between genes 19 and 20. This gap was checked for possible coding sequences using Blast and entering the correspondind aminoacid sequence in HHPred. No function could be assigned to this region. </t>
  </si>
  <si>
    <t>Start 15098, stop 16786</t>
  </si>
  <si>
    <t>NA</t>
  </si>
  <si>
    <t>Matches phage DelaGarza, gp 22, NCBI, q1:s1, aligned over 100%, 92.53% similarity, evalue 0.0</t>
  </si>
  <si>
    <t>Kliber 6, Karlin medium, Z score: 2.574, Final Score: -4.256, NO</t>
  </si>
  <si>
    <t>Minor tail protein, NCBI, DelaGarza, gp 22, QOP64781, 100%, Evalue 0.0</t>
  </si>
  <si>
    <t>Siphovirus ReqiPepy6 Gp37-like protein, Pfam, PF14594.10, aligned over 62.63%, 99.9% Probability</t>
  </si>
  <si>
    <t>Minor tail protein, upstream gene minor tail protein, downstream gene NKF as in phage DelaGarza</t>
  </si>
  <si>
    <t>Start 16796, stop 17086</t>
  </si>
  <si>
    <t>Kliber 6, Karlin medium, Z score: 2.112, Final Score: -4.326, NO</t>
  </si>
  <si>
    <t>NKF, upstream gene minor tail protein, downstream gene minor tail protein as in phage DelaGarza</t>
  </si>
  <si>
    <t>Start 17079, stop 17801</t>
  </si>
  <si>
    <t>Matches phage DelaGarza, gp 24, NCBI, q1:s1, aligned over 100%, 99.58% similarity, evalue 0.0</t>
  </si>
  <si>
    <t>Kliber 6, Karlin medium, Z score: 2.849, Final Score: -2.828, YES</t>
  </si>
  <si>
    <t>Minor tail protein, NCBI, DelaGarza, gp 24, QOP64783, 100%, Evalue 0.0</t>
  </si>
  <si>
    <t>Receptor binding protein, PDB, 4L9B_A, aligned over 60.83%, 99.8% Probability</t>
  </si>
  <si>
    <t>Minor tail protein, upstream gene NKF, downstream gene minor tail protein as in phage DelaGarza</t>
  </si>
  <si>
    <t>Start 17814, stop 18632</t>
  </si>
  <si>
    <t>Matches phage DelaGarza, gp 25, NCBI, q1:s1, aligned over 100%, 95.59% similarity, evalue 0.0</t>
  </si>
  <si>
    <t>Kliber 6, Karlin medium, Z score: 1.935, Final Score: -4.700, NO</t>
  </si>
  <si>
    <t>Minor tail protein, NCBI, DelaGarza, gp 25, QOP64784, 100%, Evalue 0.0</t>
  </si>
  <si>
    <t>Siphovirus protein, PFam, PF05895.16, aligned over 38.23%, 99.8% Probability</t>
  </si>
  <si>
    <t>Start 18625, stop 18855</t>
  </si>
  <si>
    <t>Gene not called by GeneMark</t>
  </si>
  <si>
    <t>Matches phage DelaGarza, gp 26, NCBI, q1:s1, aligned over 100%, 96.05% similarity, evalue 7.3e-44</t>
  </si>
  <si>
    <t>NKF, upstream gene minor tail protein, downstream gene NKF as in phage DelaGarza</t>
  </si>
  <si>
    <t>Start 18839, stop 19024</t>
  </si>
  <si>
    <t>Matches phage DelaGarza, gp 27, NCBI, q1:s1, aligned over 100%, 100% similarity, evalue 7.8e-19</t>
  </si>
  <si>
    <t>Kliber 6, Karlin medium, Z score: 2.215, Final Score: -4.634, NO</t>
  </si>
  <si>
    <t>Kliber 6, Karlin medium, Z score: 2.373, Final Score: -3.836, YES</t>
  </si>
  <si>
    <t>NKF, upstream gene NKF, downstream gene endolysin as in phage DelaGarza</t>
  </si>
  <si>
    <t>Start 19024, stop 19914</t>
  </si>
  <si>
    <t>Matches phage DelaGarza, gp 28, NCBI, q1:s1, aligned over 93.2%, 96.73% similarity, evalue 0.0</t>
  </si>
  <si>
    <t>Kliber 6, Karlin medium, Z score: 2.117, Final Score: -4.456, NO</t>
  </si>
  <si>
    <t>Endolysin</t>
  </si>
  <si>
    <t>Endolysin, NCBI, DelaGarza, gp 28, QOP64787, 93.2%, Evalue 0.0</t>
  </si>
  <si>
    <t>D,D-dipeptidase/D,D-carboxypeptidase, PDB, 4MUQ_A, aligned over 72.63%, 99.7% Probability</t>
  </si>
  <si>
    <t>Deep TMHMM Results for Gene 29</t>
  </si>
  <si>
    <t>Start 19980, stop 20357</t>
  </si>
  <si>
    <t>Matches phage DelaGarza, gp 29, NCBI, q1:s1, aligned over 100%, 100% similarity, evalue 0.0</t>
  </si>
  <si>
    <t>Kliber 6, Karlin medium, Z score: 2.927, Final Score: -3.703, YES</t>
  </si>
  <si>
    <t>Membrane protein, NCBI, DelaGarza, gp 29, QOP64788, 100%, Evalue 0.0</t>
  </si>
  <si>
    <t>Conserved membrane protein, PDB, 8QOX_B, aligned over 84%, 97.2% Probability</t>
  </si>
  <si>
    <t>Start 20354, stop 21091</t>
  </si>
  <si>
    <t>Matches phage DelaGarza, gp 30, NCBI, q1:s1, aligned over 99.18%, 100% similarity, evalue 0.0</t>
  </si>
  <si>
    <t>Matches phage DelaGarza, gp 23, NCBI, q1:s1, aligned over 93.75%, 94.74% similarity, evalue 1.5e-25</t>
  </si>
  <si>
    <t>Kliber 6, Karlin medium, Z score: 2.112, Final Score: -4.388, NO</t>
  </si>
  <si>
    <t>Membrane protein, NCBI, DelaGarza, gp 30, QOP64789, 99.18%, Evalue 0.0</t>
  </si>
  <si>
    <t>Deep TMHMM Results for Gene 30</t>
  </si>
  <si>
    <t>None of the two non-draft members of cluster GF have the function "Membrane Protein" in this gene. We decided not to assign this function, since only one transmembrane domain was found when Deep TmHHm was run (see images in the spreadsheet named Lesiram_MemProt_Supporting info)</t>
  </si>
  <si>
    <t>Start 21104, stop 21598</t>
  </si>
  <si>
    <t>Kliber 6, Karlin medium, Z score: 2.112, Final Score: -4.677, YES</t>
  </si>
  <si>
    <t>Phage holin, PFam, PF16081.9, aligned over 34.75%, 98% Probability</t>
  </si>
  <si>
    <t>Endolysin, upstream gene NKF, downstream gene NKF, as in phage DelaGarza</t>
  </si>
  <si>
    <t>NKF, upstream gene Endolysin, downstream gene NKF as in phage DelaGarza</t>
  </si>
  <si>
    <t>Deep TMHMM Results for Gene 31</t>
  </si>
  <si>
    <t>Matches phage Gingerbug, gp 29, NCBI, q1:s1, aligned over 100%, 90.91% similarity, evalue 0.0</t>
  </si>
  <si>
    <t>Holin</t>
  </si>
  <si>
    <t>Holin, NCBI, Gingerbug, gp 29, UVK61364, 100%, Evalue 0.0</t>
  </si>
  <si>
    <t>Only one of the two non-draft members of cluster GF have the function "Holin" in this gene. We decided to assign this function, based on Deep TmHHm results, since we found four transmembrane domains (see images in the spreadsheet named Lesiram_MemProt_Supporting info). Also, this gene has a Pfam hit to a holin with a high probability (98%)</t>
  </si>
  <si>
    <t>Start 22020, stop 21697</t>
  </si>
  <si>
    <t>Matches phage DelaGarza, gp 32, NCBI, q1:s1, aligned over 100%, 100% similarity, evalue 0.0</t>
  </si>
  <si>
    <t>Kliber 6, Karlin medium, Z score: 2.117, Final Score: -4.377, NO</t>
  </si>
  <si>
    <t>NKF, upstream gene NKF, downstream gene HNH endonuclease, as in phage DelaGarza</t>
  </si>
  <si>
    <t>Start 22418, stop 22020</t>
  </si>
  <si>
    <t>Matches phage DelaGarza, gp 33, NCBI, q1:s1, aligned over 100%, 99.24% similarity, evalue 0.0</t>
  </si>
  <si>
    <t>Kliber 6, Karlin medium, Z score: 1.973, Final Score: -4.681, NO</t>
  </si>
  <si>
    <t>HNH Endonuclease</t>
  </si>
  <si>
    <t>HNH Endonuclease, NCBI, DelaGarza, gp 33, QOP64792, 100%, Evalue 0.0</t>
  </si>
  <si>
    <t>CRISPR Associated endonuclease, PDB, 7ENH_A, aligned over 40.9%, 98% Probability</t>
  </si>
  <si>
    <t>HNH endonuclease, upstream gene NKF, downstream gene NKF, as in phage DelaGarza</t>
  </si>
  <si>
    <t>Start 22747, stop 22418</t>
  </si>
  <si>
    <t>Matches phage DelaGarza, gp 33, NCBI, q1:s1, aligned over 100%, 98.17% similarity, evalue 0.0</t>
  </si>
  <si>
    <t>Kliber 6, Karlin medium, Z score: 2.264, Final Score: -4.144, NO</t>
  </si>
  <si>
    <t>NKF, upstream gene HNH endonuclease, downstream gene NKF, as in phage DelaGarza</t>
  </si>
  <si>
    <t>Start 23031, stop 22744</t>
  </si>
  <si>
    <t>Matches phage DelaGarza, gp 33, NCBI, q1:s1, aligned over 100%, 100% similarity, evalue 0.0</t>
  </si>
  <si>
    <t>Kliber 6, Karlin medium, Z score: 2.936, Final Score: -2.723, YES</t>
  </si>
  <si>
    <t>Start 23686, stop 23153</t>
  </si>
  <si>
    <t>Matches phage DelaGarza, gp 36, NCBI, q1:s1, aligned over 100%, 100% similarity, evalue 0.0</t>
  </si>
  <si>
    <t>Kliber 6, Karlin medium, Z score: 2.683, Final Score: -3.258, YES</t>
  </si>
  <si>
    <t>Transcriptional regulator, winged helix motif, PDB, 3ZMD_A, aligned over 55.93%, 99.3% Probability</t>
  </si>
  <si>
    <t>Start 24252, stop 23683</t>
  </si>
  <si>
    <t>Matches phage DelaGarza, gp 37, NCBI, q1:s1, aligned over 100%, 95.24% similarity, evalue 0.0</t>
  </si>
  <si>
    <t>Kliber 6, Karlin medium, Z score: 1.385, Final Score: -5.972, NO</t>
  </si>
  <si>
    <t>Serine integrase, PDB, 5UDO_A, aligned over 64.55%, 90.2% Probability</t>
  </si>
  <si>
    <t>Neither-cs</t>
  </si>
  <si>
    <t>Start 24542, stop 24252</t>
  </si>
  <si>
    <t>Matches phage DelaGarza, gp 38, NCBI, q1:s1, aligned over 100%, 86.46% similarity, evalue 0.0</t>
  </si>
  <si>
    <t>Kliber 6, Karlin medium, Z score: 2.498, Final Score: -3.571, YES</t>
  </si>
  <si>
    <t>Start 24737, stop 24555</t>
  </si>
  <si>
    <t>Matches phage DelaGarza, gp 39, NCBI, q1:s1, aligned over 100%, 100% similarity, evalue 1.7e-24</t>
  </si>
  <si>
    <t>Kliber 6, Karlin medium, Z score: 1.848, Final Score: -5.025, NO</t>
  </si>
  <si>
    <t>Start 24955, stop 24734</t>
  </si>
  <si>
    <t>Matches phage DelaGarza, gp 40, NCBI, q1:s1, aligned over 100%, 100% similarity, evalue 3e-42</t>
  </si>
  <si>
    <t>Kliber 6, Karlin medium, Z score: 2.525, Final Score: -3.979, YES</t>
  </si>
  <si>
    <t>Start 25471, stop 25190</t>
  </si>
  <si>
    <t>Matches phage DelaGarza, gp 41, NCBI, q1:s1, aligned over 98.9%, 93.48% similarity, evalue 2.2 e-33</t>
  </si>
  <si>
    <t>NKF, upstream gene MerR-like helix-turn-helix DNA binding domain protein, downstream gene NKF as in phage DelaGarza</t>
  </si>
  <si>
    <t>Kliber 6, Karlin medium, Z score: 1.326, Final Score: -7.040, NO</t>
  </si>
  <si>
    <t>MerR-like helix-turn-helix DNA binding domain protein</t>
  </si>
  <si>
    <t>MerR-like helix-turn-helix DNA binding domain protein, NCBI, DelaGarza, gp 41, QOP64800, 98.9%, Evalue 2.2e-33</t>
  </si>
  <si>
    <t>Putative DNA binding domain, Scope, SCOP_d6hn7b1, aligned over 65.59%, 98.5% Probability</t>
  </si>
  <si>
    <t>MerR-like helix-turn-helix DNA binding domain protein, upstream gene RusA-like resolvase, downstream gene NKF, as in phage DelaGarza</t>
  </si>
  <si>
    <t>Start 25890, stop 25468</t>
  </si>
  <si>
    <t>Matches phage DelaGarza, gp 42, NCBI, q1:s1, aligned over 100%, 100% similarity, evalue 0.0</t>
  </si>
  <si>
    <t>Kliber 6, Karlin medium, Z score: 2.750, Final Score: -3.036, YES</t>
  </si>
  <si>
    <t>RusA-like resolvase</t>
  </si>
  <si>
    <t>RusA-like resolvase, NCBI, DelaGarza, gp 42, QOP64801, 100%, Evalue 0.0</t>
  </si>
  <si>
    <t>Holliday junction resolvase RusA, upstream gene ssDNA binding protein, downstream gene MerR-like helix-turn-helix DNA binding domain protein, as in phage DelaGarza</t>
  </si>
  <si>
    <t>Start 26454, stop 25951</t>
  </si>
  <si>
    <t>Matches phage DelaGarza, gp 43, NCBI, q1:s1, aligned over 100%, 99.40% similarity, evalue 0.0</t>
  </si>
  <si>
    <t>Kliber 6, Karlin medium, Z score: 2.687, Final Score: -3.171, YES</t>
  </si>
  <si>
    <t>ssDNA binding protein, NCBI, DelaGarza, gp 43, QOP64802, 100%, Evalue 0.0</t>
  </si>
  <si>
    <t>ssDNA binding protein, PDB, 7F5Y_B, aligned over 70.65%, 100% Probability</t>
  </si>
  <si>
    <t>Start 26848, stop 26495</t>
  </si>
  <si>
    <t>Kliber 6, Karlin medium, Z score: 1.876, Final Score: -4.905, NO</t>
  </si>
  <si>
    <t>Helicase loader</t>
  </si>
  <si>
    <t>Helicase loader, NCBI, DelaGarza, gp 44, QOP64803, 100%, Evalue 0.0</t>
  </si>
  <si>
    <t>replisome organizer; helical bipartite natively unfolded domain, PDB, 1NO1_C, aligned over 58.97%, 99.5% Probability</t>
  </si>
  <si>
    <t>Helicase loader, upstream gene helix turn-helix DNA binding domain protein, downstream gene ssDNA binding protein, as in phage DelaGarza</t>
  </si>
  <si>
    <t>ssDNA binding protein, upstream gene helicase loader, downstream gene RusA-like resolvase, as in phage DelaGarza</t>
  </si>
  <si>
    <t xml:space="preserve">We named the function of this gene SSB protein, according to what is requested in the SEA-PHAGES official function list </t>
  </si>
  <si>
    <t>SSB protein</t>
  </si>
  <si>
    <t>Start 27579, stop 26845</t>
  </si>
  <si>
    <t>Matches phage DelaGarza, gp 44, NCBI, q1:s1, aligned over 100%, 97.44% similarity, evalue 0.0</t>
  </si>
  <si>
    <t>Matches phage DelaGarza, gp 45, NCBI, q1:s1, aligned over 99.2%, 97.12% similarity, evalue 0.0</t>
  </si>
  <si>
    <t>helix turn-helix DNA binding domain protein</t>
  </si>
  <si>
    <t>helix turn-helix DNA binding domain protein, NCBI, DelaGarza, gp 45, QOP64804, 99.2%, Evalue 0.0</t>
  </si>
  <si>
    <t>replication initiator, PDB, 4PT7_C, aligned over 29.5%, 97.9% Probability</t>
  </si>
  <si>
    <t>helix turn-helix DNA binding domain protein, upstream gene NFK, downstream gene Helicase loader, as in phage DelaGarza</t>
  </si>
  <si>
    <t>Start 28063, stop 27674</t>
  </si>
  <si>
    <t>Matches phage DelaGarza, gp 46, NCBI, q1:s1, aligned over 98.5%, 78.91% similarity, evalue 6.2e-41</t>
  </si>
  <si>
    <t>Kliber 6, Karlin medium, Z score: 2.450, Final Score: -4.438, NO</t>
  </si>
  <si>
    <t>anti-CRISPR-associated protein Aca2, PDB, 7VJO_A, aligned over 96.12%, 99% probability</t>
  </si>
  <si>
    <t>NKF, upstream gene NKF, downstream gene helix turn-helix DNA binding domain protein as in phage DelaGarza</t>
  </si>
  <si>
    <t>Start 28167, stop 28487</t>
  </si>
  <si>
    <t>Kliber 6, Karlin medium, Z score: 2.525, Final Score: -3.514, YES</t>
  </si>
  <si>
    <t>Start 28484, stop 28645</t>
  </si>
  <si>
    <t>Kliber 6, Karlin medium, Z score: 1.945, Final Score: -4.759, NO</t>
  </si>
  <si>
    <t>Membrane protein, NCBI, DelaGarza, gp 47, QOP64807, 92.45%, Evalue 1.55e-15</t>
  </si>
  <si>
    <t>Start 28642, stop 28860</t>
  </si>
  <si>
    <t>Kliber 6, Karlin medium, Z score: 2.805, Final Score: -2.939, YES</t>
  </si>
  <si>
    <t>NKF, upstream gene NKF, downstream gene exonuclease as in phage DelaGarza</t>
  </si>
  <si>
    <t>membrane protein</t>
  </si>
  <si>
    <t>Start 28857, stop 30029</t>
  </si>
  <si>
    <t>Kliber 6, Karlin medium, Z score: 1.157, Final Score: -6.489, NO</t>
  </si>
  <si>
    <t xml:space="preserve">Exonuclease </t>
  </si>
  <si>
    <t>Exonuclease, NCBI, DelaGarza, gp 50, QOP64809, 92.5%, Evalue 0.0</t>
  </si>
  <si>
    <t>exonuclease, bacteriophage Lambda, Scope, SCOP_d3sm4a_, aligned over 55.38%, 99.9% Probability</t>
  </si>
  <si>
    <t>exonuclease, upstream gene NKF, downstream gene RecA-like DNA recombinase, as in phage DelaGarza</t>
  </si>
  <si>
    <t>Start 30034, stop 30954</t>
  </si>
  <si>
    <t>Kliber 6, Karlin medium, Z score: 2.498, Final Score: -4.161, NO</t>
  </si>
  <si>
    <t>RecA-like DNA recombinase</t>
  </si>
  <si>
    <t>Matches phage DelaGarza, gp 51, NCBI, q1:s1, aligned over 92.2%, 97.52% similarity, evalue 0.0</t>
  </si>
  <si>
    <t>RecA-like DNA recombinase, NCBI, DelaGarza, gp 51, QOP64810, 92.2%, Evalue 0.0</t>
  </si>
  <si>
    <t>Matches phage DelaGarza, gp 47, NCBI, q1:s1, aligned over 100%, 99.06% similarity, evalue 0.0</t>
  </si>
  <si>
    <t>Matches phage DelaGarza, gp 48, NCBI, q1:s1, aligned over 92.45%, 88.67% similarity, evalue 1.55e-15</t>
  </si>
  <si>
    <t>Matches phage DelaGarza, gp 49, NCBI, q1:s1, aligned over 65.3%, 89.36% similarity, evalue 7.5e-21</t>
  </si>
  <si>
    <t>Matches phage DelaGarza, gp 50, NCBI, q34:s30, aligned over 92.5%, 93.28% similarity, evalue 0.0</t>
  </si>
  <si>
    <t>DNA repair protein, PDB, 8H1P_I, aligned over 47.71%, 99.9% Probability</t>
  </si>
  <si>
    <t>RecA-like DNA recombinase, upstream gene exonuclease, downstream gene NKF, as in phage DelaGarza</t>
  </si>
  <si>
    <t>Start 30954, stop 31424</t>
  </si>
  <si>
    <t>Matches phage DelaGarza, gp 52, NCBI, q1:s1, aligned over 100%, 99.36% similarity, evalue 0.0</t>
  </si>
  <si>
    <t>NKF, upstream gene RecA-like DNA recombinase, downstream gene NKF as in phage DelaGarza</t>
  </si>
  <si>
    <t>Start 31421, stop 31825</t>
  </si>
  <si>
    <t>Matches phage DelaGarza, gp 53, NCBI, q1:s1, aligned over 100%, 94.70% similarity, evalue 0.0</t>
  </si>
  <si>
    <t>Kliber 6, Karlin medium, Z score: 2.373 Final Score: -3.854, NO</t>
  </si>
  <si>
    <t>Kliber 6, Karlin medium, Z score: 2.360 Final Score: -4.707, NO</t>
  </si>
  <si>
    <t>Start 31992 stop 32186</t>
  </si>
  <si>
    <t>Matches phage Gingerbug, gp 54, NCBI, q1:s1, aligned over 100%, 88.89% similarity, evalue 5.5e-26</t>
  </si>
  <si>
    <t>Kliber 6, Karlin medium, Z score: 1.978 Final Score: -4.637, YES</t>
  </si>
  <si>
    <t>Unsure</t>
  </si>
  <si>
    <t>We found a large gap between genes 53 and 54. This gap was checked for possible coding sequences using Blast. No function could be assigned to this region. Gene 54 was not called by GeneMark</t>
  </si>
  <si>
    <t>Start 32230, stop 32610</t>
  </si>
  <si>
    <t>This gene is an orpham, no Starterator data available</t>
  </si>
  <si>
    <t>No BLAST data available</t>
  </si>
  <si>
    <t>Kliber 6, Karlin medium, Z score: 2.539 Final Score: -3.532, YES</t>
  </si>
  <si>
    <t>Start 32664, stop 33431</t>
  </si>
  <si>
    <t>Matches phage DelaGarza, gp 57, NCBI, q1:s1, aligned over 99.60%, 99.60% similarity, evalue 0.0</t>
  </si>
  <si>
    <t>Kliber 6, Karlin medium, Z score: 3.095 Final Score: -2.276, YES</t>
  </si>
  <si>
    <t>Beta sliding clamp; DNA replication, DNA binding protein, PDB, 7YBD_A, aligned over 98.43%, 99.7% probability</t>
  </si>
  <si>
    <t>Start 33428, stop 33817</t>
  </si>
  <si>
    <t>Matches phage DelaGarza, gp 58, NCBI, q1:s1, aligned over 96.89%, 96.89% similarity, 5.12e-85</t>
  </si>
  <si>
    <t>Kliber 6, Karlin medium, Z score: 0.281Final Score: -8.368, NO</t>
  </si>
  <si>
    <t>HNH endonuclease, NCBI, DelaGarza, gp 58, QOP64817, 96.89%, Evalue 5.12e-85</t>
  </si>
  <si>
    <t>Recombination endonuclease, PFam, PF05315.15, aligned over 49.61%, 98.1% probability</t>
  </si>
  <si>
    <t>This gene is an orpham, no Starterator data available, no BLAST hits</t>
  </si>
  <si>
    <t>HNH endonuclease</t>
  </si>
  <si>
    <t>Start 33903, stop 34490</t>
  </si>
  <si>
    <t>Kliber 6, Karlin medium, Z score: 2.525 Final Score: -3.452, NO</t>
  </si>
  <si>
    <t>Matches phage DelaGarza, gp 59, NCBI, q124:s66, aligned over 58%, 94.51% similarity, evalue 0.0</t>
  </si>
  <si>
    <t>Start 35549, stop 34554</t>
  </si>
  <si>
    <t>Kliber 6, Karlin medium, Z score: 2.343 Final Score: -3.900, NO</t>
  </si>
  <si>
    <t>TET-Associated Glycosyltransferase, PFam, PF20691.1, aligned over 67.67%, 99.5% probability</t>
  </si>
  <si>
    <t>NKF, upstream gene ParB-like nuclease domain protein, downstream gene NKF as in phages DelaGarza and Gingerbug</t>
  </si>
  <si>
    <t>Start 36108, stop 35527</t>
  </si>
  <si>
    <t>Matches phage DelaGarza, gp 61, NCBI, q1:s1, aligned over 100%, 100% similarity, 0.0</t>
  </si>
  <si>
    <t>Kliber 6, Karlin medium, Z score: 2.022 Final Score: -5.423, NO</t>
  </si>
  <si>
    <t>ParB-like nuclease domain protein</t>
  </si>
  <si>
    <t>ParB-like nuclease domain protein, NCBI, DelaGarza, gp 61, QOP64820, 100%, Evalue 0.0</t>
  </si>
  <si>
    <t>ParB-like domain protein nuclease, PDB, 5K5D_B, aligned over 56.99%, 96.6% probability</t>
  </si>
  <si>
    <t>ParB-like nuclease domain protein, upstream gene NKF, downstream gene NKF, as in phage DelaGarza</t>
  </si>
  <si>
    <t xml:space="preserve">NKF, upstream gene ParB-like nuclease domain protein, downstream gene NKF as in phages DelaGarza </t>
  </si>
  <si>
    <t>Start 36942, stop 37280</t>
  </si>
  <si>
    <t>Matches phage DelaGarza, gp 63, NCBI, q1:s1, aligned over 100%, 100% similarity, evalue 0.0</t>
  </si>
  <si>
    <t>Start 36148, stop 36945</t>
  </si>
  <si>
    <t>Matches phage DelaGarza, gp 62, NCBI, q1:s19, aligned over 100%, 100% similarity, evalue 0.0</t>
  </si>
  <si>
    <t>Kliber 6, Karlin medium, Z score: 2.741 Final Score: -3.057, YES</t>
  </si>
  <si>
    <t xml:space="preserve">We changed the start from 36202 (called by both Glimmer and GeneMark) to 36148. This start has the best Z Value and Final Score, and gives a longer ORF (not the longest), reducing the gap from 93 to 39 bp. The alignment % and similarity % in BLAST remained the same (100%), but the aligment changed from q1:s1 to q1:s19. </t>
  </si>
  <si>
    <t>Kliber 6, Karlin medium, Z score: 2.101 Final Score: -4.490, NO</t>
  </si>
  <si>
    <t>Start 37270, stop 37527</t>
  </si>
  <si>
    <t>Matches phage DelaGarza, gp 64, NCBI, q1:s1, aligned over 98.82%, 97.64% similarity, evalue 5.6 e-53</t>
  </si>
  <si>
    <t>Kliber 6, Karlin medium, Z score: 2.470 Final Score: -3.660, NO</t>
  </si>
  <si>
    <t>Start 37780, stop 38148</t>
  </si>
  <si>
    <t>Matches phage DelaGarza, gp 66, NCBI, q1:s6, aligned over 96.2%, 81.6% similarity, evalue 2.8e-41</t>
  </si>
  <si>
    <t>Matches phage Gingerbug, gp 60, NCBI, q1:s1, aligned over 96.1%, 98.11% similarity, evalue 0.0</t>
  </si>
  <si>
    <t>Kliber 6, Karlin medium, Z score: 2.117 Final Score: -4.395, YES</t>
  </si>
  <si>
    <t>Kliber 6, Karlin medium, Z score: 2.117 Final Score: -4.377, YES</t>
  </si>
  <si>
    <t>Start 37512, stop 37775</t>
  </si>
  <si>
    <t>Matches phage DelaGarza, gp 65, NCBI, q1:s1, aligned over 100%, 100% similarity, evalue 0.0</t>
  </si>
  <si>
    <t>Start 38145, stop 38594</t>
  </si>
  <si>
    <t>Matches phage DelaGarza, gp 67, NCBI, q1:s1, aligned over 100%, 89.93% similarity, evalue 0.0</t>
  </si>
  <si>
    <t>Kliber 6, Karlin medium, Z score: 2.456 Final Score: -3.678, YES</t>
  </si>
  <si>
    <r>
      <t>DNA binding transcriptional regulator,</t>
    </r>
    <r>
      <rPr>
        <i/>
        <sz val="12"/>
        <color theme="1"/>
        <rFont val="Tahoma"/>
        <family val="2"/>
      </rPr>
      <t xml:space="preserve"> Escherichia</t>
    </r>
    <r>
      <rPr>
        <sz val="12"/>
        <color theme="1"/>
        <rFont val="Tahoma"/>
        <family val="2"/>
      </rPr>
      <t xml:space="preserve"> phage, PDB, 6VLI_A, aligned over 34.89%, 94% probability</t>
    </r>
  </si>
  <si>
    <t>Membrane protein, NCBI, DelaGarza, gp 67, QOP64826, 100%, Evalue 0.0</t>
  </si>
  <si>
    <t>DNA Master assigned the function "membrane protein" to this gene. We decided not to assign this function, since only one transmembrane domain was found when Deep TmHHm was run (see images in the spreadsheet named Lesiram_MemProt_Supporting info)</t>
  </si>
  <si>
    <t>Deep TMHMM Results for Gene 66</t>
  </si>
  <si>
    <t>Deep TMHMM Results for Gene 48</t>
  </si>
  <si>
    <t>DNA Master could not do the BLAST for this gene. However, according to the BLAST in PECAAN, this gene is a membrane protein. None of the two non-draft members of cluster GF have the function "Membrane Protein" in this gene. We decided to assign this function, since two transmembrane domains were found when Deep TmHHm was run (see images in the spreadsheet named Lesiram_MemProt_Supporting info)</t>
  </si>
  <si>
    <t>Start 38591, stop 39109</t>
  </si>
  <si>
    <t>Matches phage DelaGarza, gp 68, NCBI, q1:s1, aligned over 100%, 83.72% similarity, evalue 0.0</t>
  </si>
  <si>
    <t>Kliber 6, Karlin medium, Z score: 2.346 Final Score: -4.881, NO</t>
  </si>
  <si>
    <t>Start 39106, stop 39483</t>
  </si>
  <si>
    <t>Matches phage DelaGarza, gp 69, NCBI, q1:s1, aligned over 100%, 88.89% similarity, evalue 0.0</t>
  </si>
  <si>
    <t>Kliber 6, Karlin medium, Z score: 1.830 Final Score: -4.924, NO</t>
  </si>
  <si>
    <t>Start 39480, stop 39713</t>
  </si>
  <si>
    <t>Matches phage DelaGarza, gp 70, NCBI, q1:s1, aligned over 100%, 90.91% similarity, evalue 5.7E-37</t>
  </si>
  <si>
    <t>Kliber 6, Karlin medium, Z score: 1.896 Final Score: -4.863, NO</t>
  </si>
  <si>
    <t>tmRNA genes were not found when using tRNA Scan-SE</t>
  </si>
  <si>
    <t>A tRNA (Thr-tgt) was found when Aragorn v1.2.38 was run, but we did not call it since it is encoded within a protein encoding gene (gene 43) and it was not detected when running tRNAScan-SE</t>
  </si>
  <si>
    <t>------------------------------</t>
  </si>
  <si>
    <t>ARAGORN v1.2.41   Dean Laslett</t>
  </si>
  <si>
    <t>Please reference the following paper if you use this</t>
  </si>
  <si>
    <t>program as part of any published research.</t>
  </si>
  <si>
    <t>Laslett, D. and Canback, B. (2004) ARAGORN, a</t>
  </si>
  <si>
    <t>program for the detection of transfer RNA and</t>
  </si>
  <si>
    <t>transfer-messenger RNA genes in nucleotide sequences.</t>
  </si>
  <si>
    <t>Nucleic Acids Research, 32;11-16.</t>
  </si>
  <si>
    <t>Searching for tRNA genes with no introns</t>
  </si>
  <si>
    <t>Searching for tmRNA genes</t>
  </si>
  <si>
    <t>Assuming circular topology, search wraps around ends</t>
  </si>
  <si>
    <t>Searching both strands</t>
  </si>
  <si>
    <t>Using standard genetic code</t>
  </si>
  <si>
    <t>Microbacterium phage Lesiram complete sequence, 39780 bp, circularly permuted, Cluster GF</t>
  </si>
  <si>
    <t>39780 nucleotides in sequence</t>
  </si>
  <si>
    <t>Mean G+C content = 70.0%</t>
  </si>
  <si>
    <t xml:space="preserve"> </t>
  </si>
  <si>
    <t xml:space="preserve">                 c</t>
  </si>
  <si>
    <t xml:space="preserve">                c</t>
  </si>
  <si>
    <t xml:space="preserve">               c</t>
  </si>
  <si>
    <t xml:space="preserve">             c c</t>
  </si>
  <si>
    <t xml:space="preserve">             c-g</t>
  </si>
  <si>
    <t xml:space="preserve">             g+t</t>
  </si>
  <si>
    <t xml:space="preserve">             g-c</t>
  </si>
  <si>
    <t xml:space="preserve">             g-c     cgc</t>
  </si>
  <si>
    <t xml:space="preserve">            t   ccggt   g</t>
  </si>
  <si>
    <t xml:space="preserve">   ggca    a    !!!!+   c</t>
  </si>
  <si>
    <t xml:space="preserve">  c    cccg     ggccg  c</t>
  </si>
  <si>
    <t xml:space="preserve">  t    ! !:     g    tt</t>
  </si>
  <si>
    <t xml:space="preserve">  c    gtgg    t</t>
  </si>
  <si>
    <t xml:space="preserve">   gtcg   c    c</t>
  </si>
  <si>
    <t xml:space="preserve">           gg-c</t>
  </si>
  <si>
    <t xml:space="preserve">            g-c</t>
  </si>
  <si>
    <t xml:space="preserve">            c-g</t>
  </si>
  <si>
    <t xml:space="preserve">           g   c</t>
  </si>
  <si>
    <t xml:space="preserve">           t   g</t>
  </si>
  <si>
    <t xml:space="preserve">            tgt</t>
  </si>
  <si>
    <t xml:space="preserve">    tRNA-Thr(tgt)</t>
  </si>
  <si>
    <t xml:space="preserve">    78 bases, %GC = 82.1</t>
  </si>
  <si>
    <t xml:space="preserve">    Sequence [26012,26089]</t>
  </si>
  <si>
    <t>Number of tmRNA genes = 0</t>
  </si>
  <si>
    <t>The Starterator report is not informative, since Lesiram is the only phage that has this start.</t>
  </si>
  <si>
    <t>SEA_LESIRAM</t>
  </si>
  <si>
    <t xml:space="preserve">Gene 69 in the original autoannotation was eliminated since it cover almost all the genome (from nucleotide 39,255 to nucleotide 2), running in a reverse way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</si>
</sst>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Tahoma"/>
      <family val="2"/>
    </font>
    <font>
      <sz val="12"/>
      <color theme="1"/>
      <name val="Tahoma"/>
      <family val="2"/>
    </font>
    <font>
      <sz val="12"/>
      <name val="Tahoma"/>
      <family val="2"/>
    </font>
    <font>
      <b/>
      <sz val="12"/>
      <color rgb="FFFF0000"/>
      <name val="Tahoma"/>
      <family val="2"/>
    </font>
    <font>
      <b/>
      <sz val="14"/>
      <color theme="1"/>
      <name val="Calibri"/>
      <family val="2"/>
      <scheme val="minor"/>
    </font>
    <font>
      <i/>
      <sz val="12"/>
      <color theme="1"/>
      <name val="Tahoma"/>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3" borderId="1" xfId="0"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0" fontId="2" fillId="3" borderId="0" xfId="0" applyFont="1" applyFill="1" applyAlignment="1">
      <alignment vertical="center"/>
    </xf>
    <xf numFmtId="9" fontId="2" fillId="0" borderId="1" xfId="0" applyNumberFormat="1" applyFont="1" applyBorder="1" applyAlignment="1">
      <alignment horizontal="center" vertical="center"/>
    </xf>
    <xf numFmtId="9" fontId="2" fillId="3" borderId="1" xfId="0" applyNumberFormat="1" applyFont="1" applyFill="1" applyBorder="1" applyAlignment="1">
      <alignment horizontal="center" vertical="center"/>
    </xf>
    <xf numFmtId="0" fontId="3" fillId="0" borderId="1" xfId="0" applyFont="1" applyBorder="1" applyAlignment="1">
      <alignment vertical="center" wrapText="1"/>
    </xf>
    <xf numFmtId="9" fontId="2" fillId="2"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5" fillId="0" borderId="0" xfId="0" applyFont="1"/>
    <xf numFmtId="0" fontId="2"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center" vertical="center"/>
    </xf>
    <xf numFmtId="0" fontId="1"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12369</xdr:colOff>
      <xdr:row>6</xdr:row>
      <xdr:rowOff>0</xdr:rowOff>
    </xdr:from>
    <xdr:to>
      <xdr:col>12</xdr:col>
      <xdr:colOff>144869</xdr:colOff>
      <xdr:row>37</xdr:row>
      <xdr:rowOff>95508</xdr:rowOff>
    </xdr:to>
    <xdr:pic>
      <xdr:nvPicPr>
        <xdr:cNvPr id="2" name="Picture 1">
          <a:extLst>
            <a:ext uri="{FF2B5EF4-FFF2-40B4-BE49-F238E27FC236}">
              <a16:creationId xmlns:a16="http://schemas.microsoft.com/office/drawing/2014/main" id="{7065B60D-B44A-1425-5B29-CD68C9E58294}"/>
            </a:ext>
          </a:extLst>
        </xdr:cNvPr>
        <xdr:cNvPicPr>
          <a:picLocks noChangeAspect="1"/>
        </xdr:cNvPicPr>
      </xdr:nvPicPr>
      <xdr:blipFill>
        <a:blip xmlns:r="http://schemas.openxmlformats.org/officeDocument/2006/relationships" r:embed="rId1"/>
        <a:stretch>
          <a:fillRect/>
        </a:stretch>
      </xdr:blipFill>
      <xdr:spPr>
        <a:xfrm>
          <a:off x="618505" y="1113312"/>
          <a:ext cx="6800000" cy="5847619"/>
        </a:xfrm>
        <a:prstGeom prst="rect">
          <a:avLst/>
        </a:prstGeom>
      </xdr:spPr>
    </xdr:pic>
    <xdr:clientData/>
  </xdr:twoCellAnchor>
  <xdr:twoCellAnchor editAs="oneCell">
    <xdr:from>
      <xdr:col>16</xdr:col>
      <xdr:colOff>0</xdr:colOff>
      <xdr:row>6</xdr:row>
      <xdr:rowOff>0</xdr:rowOff>
    </xdr:from>
    <xdr:to>
      <xdr:col>26</xdr:col>
      <xdr:colOff>91018</xdr:colOff>
      <xdr:row>36</xdr:row>
      <xdr:rowOff>100108</xdr:rowOff>
    </xdr:to>
    <xdr:pic>
      <xdr:nvPicPr>
        <xdr:cNvPr id="4" name="Picture 3">
          <a:extLst>
            <a:ext uri="{FF2B5EF4-FFF2-40B4-BE49-F238E27FC236}">
              <a16:creationId xmlns:a16="http://schemas.microsoft.com/office/drawing/2014/main" id="{03890C60-20B5-41CD-92BC-ED567D189B1D}"/>
            </a:ext>
          </a:extLst>
        </xdr:cNvPr>
        <xdr:cNvPicPr>
          <a:picLocks noChangeAspect="1"/>
        </xdr:cNvPicPr>
      </xdr:nvPicPr>
      <xdr:blipFill>
        <a:blip xmlns:r="http://schemas.openxmlformats.org/officeDocument/2006/relationships" r:embed="rId2"/>
        <a:stretch>
          <a:fillRect/>
        </a:stretch>
      </xdr:blipFill>
      <xdr:spPr>
        <a:xfrm>
          <a:off x="9698182" y="1162792"/>
          <a:ext cx="6152381" cy="5666667"/>
        </a:xfrm>
        <a:prstGeom prst="rect">
          <a:avLst/>
        </a:prstGeom>
      </xdr:spPr>
    </xdr:pic>
    <xdr:clientData/>
  </xdr:twoCellAnchor>
  <xdr:twoCellAnchor editAs="oneCell">
    <xdr:from>
      <xdr:col>31</xdr:col>
      <xdr:colOff>0</xdr:colOff>
      <xdr:row>5</xdr:row>
      <xdr:rowOff>0</xdr:rowOff>
    </xdr:from>
    <xdr:to>
      <xdr:col>42</xdr:col>
      <xdr:colOff>427738</xdr:colOff>
      <xdr:row>39</xdr:row>
      <xdr:rowOff>81710</xdr:rowOff>
    </xdr:to>
    <xdr:pic>
      <xdr:nvPicPr>
        <xdr:cNvPr id="3" name="Picture 2">
          <a:extLst>
            <a:ext uri="{FF2B5EF4-FFF2-40B4-BE49-F238E27FC236}">
              <a16:creationId xmlns:a16="http://schemas.microsoft.com/office/drawing/2014/main" id="{7E5326F0-DA1E-6CB5-FF27-91BE7A1C7BE7}"/>
            </a:ext>
          </a:extLst>
        </xdr:cNvPr>
        <xdr:cNvPicPr>
          <a:picLocks noChangeAspect="1"/>
        </xdr:cNvPicPr>
      </xdr:nvPicPr>
      <xdr:blipFill>
        <a:blip xmlns:r="http://schemas.openxmlformats.org/officeDocument/2006/relationships" r:embed="rId3"/>
        <a:stretch>
          <a:fillRect/>
        </a:stretch>
      </xdr:blipFill>
      <xdr:spPr>
        <a:xfrm>
          <a:off x="18790227" y="977240"/>
          <a:ext cx="7095238" cy="6390476"/>
        </a:xfrm>
        <a:prstGeom prst="rect">
          <a:avLst/>
        </a:prstGeom>
      </xdr:spPr>
    </xdr:pic>
    <xdr:clientData/>
  </xdr:twoCellAnchor>
  <xdr:twoCellAnchor editAs="oneCell">
    <xdr:from>
      <xdr:col>45</xdr:col>
      <xdr:colOff>531916</xdr:colOff>
      <xdr:row>5</xdr:row>
      <xdr:rowOff>86591</xdr:rowOff>
    </xdr:from>
    <xdr:to>
      <xdr:col>56</xdr:col>
      <xdr:colOff>455716</xdr:colOff>
      <xdr:row>37</xdr:row>
      <xdr:rowOff>83003</xdr:rowOff>
    </xdr:to>
    <xdr:pic>
      <xdr:nvPicPr>
        <xdr:cNvPr id="6" name="Picture 5">
          <a:extLst>
            <a:ext uri="{FF2B5EF4-FFF2-40B4-BE49-F238E27FC236}">
              <a16:creationId xmlns:a16="http://schemas.microsoft.com/office/drawing/2014/main" id="{403BC922-91C8-38C4-F739-EAC4A656774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7808052" y="1063831"/>
          <a:ext cx="6591300" cy="5934075"/>
        </a:xfrm>
        <a:prstGeom prst="rect">
          <a:avLst/>
        </a:prstGeom>
      </xdr:spPr>
    </xdr:pic>
    <xdr:clientData/>
  </xdr:twoCellAnchor>
  <xdr:twoCellAnchor editAs="oneCell">
    <xdr:from>
      <xdr:col>61</xdr:col>
      <xdr:colOff>0</xdr:colOff>
      <xdr:row>5</xdr:row>
      <xdr:rowOff>0</xdr:rowOff>
    </xdr:from>
    <xdr:to>
      <xdr:col>73</xdr:col>
      <xdr:colOff>37110</xdr:colOff>
      <xdr:row>35</xdr:row>
      <xdr:rowOff>101836</xdr:rowOff>
    </xdr:to>
    <xdr:pic>
      <xdr:nvPicPr>
        <xdr:cNvPr id="8" name="Picture 7">
          <a:extLst>
            <a:ext uri="{FF2B5EF4-FFF2-40B4-BE49-F238E27FC236}">
              <a16:creationId xmlns:a16="http://schemas.microsoft.com/office/drawing/2014/main" id="{3A67342B-4344-74CD-74EA-B2869A84AEA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6974318" y="977240"/>
          <a:ext cx="7310747" cy="566839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093FC-C213-4CF9-8D6D-8679FAE1E637}">
  <dimension ref="A3:GR81"/>
  <sheetViews>
    <sheetView tabSelected="1" zoomScaleNormal="100" workbookViewId="0">
      <selection activeCell="A12" sqref="A12"/>
    </sheetView>
  </sheetViews>
  <sheetFormatPr defaultRowHeight="15" x14ac:dyDescent="0.25"/>
  <cols>
    <col min="1" max="1" width="9.7109375" style="19" bestFit="1" customWidth="1"/>
    <col min="2" max="2" width="26.5703125" style="8" bestFit="1" customWidth="1"/>
    <col min="3" max="3" width="10" style="19" bestFit="1" customWidth="1"/>
    <col min="4" max="4" width="15" style="19" bestFit="1" customWidth="1"/>
    <col min="5" max="5" width="15.5703125" style="19" bestFit="1" customWidth="1"/>
    <col min="6" max="6" width="109" style="8" bestFit="1" customWidth="1"/>
    <col min="7" max="8" width="9.140625" style="19"/>
    <col min="9" max="9" width="69.42578125" style="8" bestFit="1" customWidth="1"/>
    <col min="10" max="10" width="58.140625" style="8" bestFit="1" customWidth="1"/>
    <col min="11" max="11" width="123.28515625" style="8" bestFit="1" customWidth="1"/>
    <col min="12" max="12" width="126.42578125" style="8" bestFit="1" customWidth="1"/>
    <col min="13" max="13" width="176.85546875" style="8" bestFit="1" customWidth="1"/>
    <col min="14" max="14" width="21" style="8" bestFit="1" customWidth="1"/>
    <col min="15" max="15" width="107.7109375" style="20" customWidth="1"/>
    <col min="16" max="16" width="19.28515625" style="8" customWidth="1"/>
    <col min="17" max="18" width="9.140625" style="8"/>
    <col min="19" max="200" width="9.140625" style="14"/>
    <col min="201" max="16384" width="9.140625" style="8"/>
  </cols>
  <sheetData>
    <row r="3" spans="1:200" x14ac:dyDescent="0.25">
      <c r="A3" s="1" t="s">
        <v>14</v>
      </c>
      <c r="G3" s="19">
        <f>4722-4682</f>
        <v>40</v>
      </c>
    </row>
    <row r="6" spans="1:200" s="1" customFormat="1" ht="30.75" customHeight="1" x14ac:dyDescent="0.25">
      <c r="A6" s="2" t="s">
        <v>0</v>
      </c>
      <c r="B6" s="2" t="s">
        <v>1</v>
      </c>
      <c r="C6" s="2" t="s">
        <v>2</v>
      </c>
      <c r="D6" s="2" t="s">
        <v>3</v>
      </c>
      <c r="E6" s="2" t="s">
        <v>4</v>
      </c>
      <c r="F6" s="2" t="s">
        <v>5</v>
      </c>
      <c r="G6" s="2" t="s">
        <v>6</v>
      </c>
      <c r="H6" s="2" t="s">
        <v>7</v>
      </c>
      <c r="I6" s="2" t="s">
        <v>8</v>
      </c>
      <c r="J6" s="2" t="s">
        <v>9</v>
      </c>
      <c r="K6" s="2" t="s">
        <v>10</v>
      </c>
      <c r="L6" s="2" t="s">
        <v>11</v>
      </c>
      <c r="M6" s="2" t="s">
        <v>12</v>
      </c>
      <c r="N6" s="2" t="s">
        <v>26</v>
      </c>
      <c r="O6" s="3" t="s">
        <v>13</v>
      </c>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row>
    <row r="7" spans="1:200" ht="20.100000000000001" customHeight="1" x14ac:dyDescent="0.25">
      <c r="A7" s="4">
        <v>1</v>
      </c>
      <c r="B7" s="5" t="s">
        <v>27</v>
      </c>
      <c r="C7" s="4" t="s">
        <v>18</v>
      </c>
      <c r="D7" s="4" t="s">
        <v>16</v>
      </c>
      <c r="E7" s="4" t="s">
        <v>15</v>
      </c>
      <c r="F7" s="5" t="s">
        <v>28</v>
      </c>
      <c r="G7" s="4" t="s">
        <v>17</v>
      </c>
      <c r="H7" s="4" t="s">
        <v>18</v>
      </c>
      <c r="I7" s="5" t="s">
        <v>86</v>
      </c>
      <c r="J7" s="5" t="s">
        <v>29</v>
      </c>
      <c r="K7" s="5" t="s">
        <v>30</v>
      </c>
      <c r="L7" s="5" t="s">
        <v>31</v>
      </c>
      <c r="M7" s="5" t="s">
        <v>32</v>
      </c>
      <c r="N7" s="15">
        <v>1</v>
      </c>
      <c r="O7" s="7"/>
    </row>
    <row r="8" spans="1:200" x14ac:dyDescent="0.25">
      <c r="A8" s="4">
        <v>2</v>
      </c>
      <c r="B8" s="5" t="s">
        <v>33</v>
      </c>
      <c r="C8" s="4" t="s">
        <v>18</v>
      </c>
      <c r="D8" s="4" t="s">
        <v>16</v>
      </c>
      <c r="E8" s="4" t="s">
        <v>15</v>
      </c>
      <c r="F8" s="5" t="s">
        <v>34</v>
      </c>
      <c r="G8" s="4">
        <v>-4</v>
      </c>
      <c r="H8" s="4" t="s">
        <v>18</v>
      </c>
      <c r="I8" s="5" t="s">
        <v>35</v>
      </c>
      <c r="J8" s="5" t="s">
        <v>19</v>
      </c>
      <c r="K8" s="5" t="s">
        <v>36</v>
      </c>
      <c r="L8" s="5" t="s">
        <v>19</v>
      </c>
      <c r="M8" s="5" t="s">
        <v>48</v>
      </c>
      <c r="N8" s="15">
        <v>1</v>
      </c>
      <c r="O8" s="7"/>
    </row>
    <row r="9" spans="1:200" ht="20.100000000000001" customHeight="1" x14ac:dyDescent="0.25">
      <c r="A9" s="4">
        <v>3</v>
      </c>
      <c r="B9" s="5" t="s">
        <v>37</v>
      </c>
      <c r="C9" s="4" t="s">
        <v>18</v>
      </c>
      <c r="D9" s="4" t="s">
        <v>16</v>
      </c>
      <c r="E9" s="4" t="s">
        <v>15</v>
      </c>
      <c r="F9" s="5" t="s">
        <v>38</v>
      </c>
      <c r="G9" s="4">
        <v>-4</v>
      </c>
      <c r="H9" s="4" t="s">
        <v>39</v>
      </c>
      <c r="I9" s="5" t="s">
        <v>40</v>
      </c>
      <c r="J9" s="5" t="s">
        <v>19</v>
      </c>
      <c r="K9" s="5" t="s">
        <v>41</v>
      </c>
      <c r="L9" s="5" t="s">
        <v>19</v>
      </c>
      <c r="M9" s="5" t="s">
        <v>46</v>
      </c>
      <c r="N9" s="15">
        <v>1</v>
      </c>
      <c r="O9" s="7"/>
    </row>
    <row r="10" spans="1:200" ht="20.100000000000001" customHeight="1" x14ac:dyDescent="0.25">
      <c r="A10" s="4">
        <v>4</v>
      </c>
      <c r="B10" s="5" t="s">
        <v>42</v>
      </c>
      <c r="C10" s="4" t="s">
        <v>18</v>
      </c>
      <c r="D10" s="4" t="s">
        <v>16</v>
      </c>
      <c r="E10" s="4" t="s">
        <v>15</v>
      </c>
      <c r="F10" s="5" t="s">
        <v>43</v>
      </c>
      <c r="G10" s="4">
        <v>1</v>
      </c>
      <c r="H10" s="4" t="s">
        <v>39</v>
      </c>
      <c r="I10" s="5" t="s">
        <v>44</v>
      </c>
      <c r="J10" s="5" t="s">
        <v>19</v>
      </c>
      <c r="K10" s="5" t="s">
        <v>45</v>
      </c>
      <c r="L10" s="5" t="s">
        <v>19</v>
      </c>
      <c r="M10" s="5" t="s">
        <v>47</v>
      </c>
      <c r="N10" s="15">
        <v>1</v>
      </c>
      <c r="O10" s="7"/>
    </row>
    <row r="11" spans="1:200" ht="20.100000000000001" customHeight="1" x14ac:dyDescent="0.25">
      <c r="A11" s="4">
        <v>5</v>
      </c>
      <c r="B11" s="5" t="s">
        <v>49</v>
      </c>
      <c r="C11" s="4" t="s">
        <v>18</v>
      </c>
      <c r="D11" s="4" t="s">
        <v>16</v>
      </c>
      <c r="E11" s="4" t="s">
        <v>15</v>
      </c>
      <c r="F11" s="5" t="s">
        <v>50</v>
      </c>
      <c r="G11" s="4">
        <v>-4</v>
      </c>
      <c r="H11" s="4" t="s">
        <v>18</v>
      </c>
      <c r="I11" s="5" t="s">
        <v>51</v>
      </c>
      <c r="J11" s="5" t="s">
        <v>25</v>
      </c>
      <c r="K11" s="5" t="s">
        <v>52</v>
      </c>
      <c r="L11" s="5" t="s">
        <v>19</v>
      </c>
      <c r="M11" s="5" t="s">
        <v>53</v>
      </c>
      <c r="N11" s="15">
        <v>1</v>
      </c>
      <c r="O11" s="7"/>
    </row>
    <row r="12" spans="1:200" ht="60" x14ac:dyDescent="0.25">
      <c r="A12" s="10">
        <v>6</v>
      </c>
      <c r="B12" s="6" t="s">
        <v>54</v>
      </c>
      <c r="C12" s="10" t="s">
        <v>18</v>
      </c>
      <c r="D12" s="10" t="s">
        <v>16</v>
      </c>
      <c r="E12" s="10" t="s">
        <v>15</v>
      </c>
      <c r="F12" s="6" t="s">
        <v>55</v>
      </c>
      <c r="G12" s="10">
        <v>206</v>
      </c>
      <c r="H12" s="10" t="s">
        <v>18</v>
      </c>
      <c r="I12" s="6" t="s">
        <v>56</v>
      </c>
      <c r="J12" s="6" t="s">
        <v>19</v>
      </c>
      <c r="K12" s="6" t="s">
        <v>57</v>
      </c>
      <c r="L12" s="6" t="s">
        <v>19</v>
      </c>
      <c r="M12" s="6" t="s">
        <v>59</v>
      </c>
      <c r="N12" s="18">
        <v>1</v>
      </c>
      <c r="O12" s="11" t="s">
        <v>58</v>
      </c>
    </row>
    <row r="13" spans="1:200" ht="20.100000000000001" customHeight="1" x14ac:dyDescent="0.25">
      <c r="A13" s="4">
        <v>7</v>
      </c>
      <c r="B13" s="5" t="s">
        <v>60</v>
      </c>
      <c r="C13" s="4" t="s">
        <v>18</v>
      </c>
      <c r="D13" s="4" t="s">
        <v>16</v>
      </c>
      <c r="E13" s="4" t="s">
        <v>15</v>
      </c>
      <c r="F13" s="5" t="s">
        <v>61</v>
      </c>
      <c r="G13" s="4">
        <v>-4</v>
      </c>
      <c r="H13" s="4" t="s">
        <v>39</v>
      </c>
      <c r="I13" s="5" t="s">
        <v>62</v>
      </c>
      <c r="J13" s="5" t="s">
        <v>19</v>
      </c>
      <c r="K13" s="5" t="s">
        <v>63</v>
      </c>
      <c r="L13" s="5" t="s">
        <v>19</v>
      </c>
      <c r="M13" s="5" t="s">
        <v>64</v>
      </c>
      <c r="N13" s="15">
        <v>1</v>
      </c>
      <c r="O13" s="7"/>
    </row>
    <row r="14" spans="1:200" ht="20.100000000000001" customHeight="1" x14ac:dyDescent="0.25">
      <c r="A14" s="4">
        <v>8</v>
      </c>
      <c r="B14" s="5" t="s">
        <v>65</v>
      </c>
      <c r="C14" s="4" t="s">
        <v>18</v>
      </c>
      <c r="D14" s="4" t="s">
        <v>16</v>
      </c>
      <c r="E14" s="4" t="s">
        <v>15</v>
      </c>
      <c r="F14" s="5" t="s">
        <v>72</v>
      </c>
      <c r="G14" s="4">
        <v>-4</v>
      </c>
      <c r="H14" s="4" t="s">
        <v>39</v>
      </c>
      <c r="I14" s="5" t="s">
        <v>66</v>
      </c>
      <c r="J14" s="5" t="s">
        <v>67</v>
      </c>
      <c r="K14" s="5" t="s">
        <v>68</v>
      </c>
      <c r="L14" s="5" t="s">
        <v>69</v>
      </c>
      <c r="M14" s="5" t="s">
        <v>70</v>
      </c>
      <c r="N14" s="15">
        <v>1</v>
      </c>
      <c r="O14" s="7"/>
    </row>
    <row r="15" spans="1:200" ht="20.100000000000001" customHeight="1" x14ac:dyDescent="0.25">
      <c r="A15" s="4">
        <v>9</v>
      </c>
      <c r="B15" s="5" t="s">
        <v>71</v>
      </c>
      <c r="C15" s="4" t="s">
        <v>18</v>
      </c>
      <c r="D15" s="4" t="s">
        <v>16</v>
      </c>
      <c r="E15" s="4" t="s">
        <v>15</v>
      </c>
      <c r="F15" s="5" t="s">
        <v>73</v>
      </c>
      <c r="G15" s="4">
        <v>92</v>
      </c>
      <c r="H15" s="4" t="s">
        <v>18</v>
      </c>
      <c r="I15" s="5" t="s">
        <v>74</v>
      </c>
      <c r="J15" s="5" t="s">
        <v>20</v>
      </c>
      <c r="K15" s="5" t="s">
        <v>75</v>
      </c>
      <c r="L15" s="5" t="s">
        <v>76</v>
      </c>
      <c r="M15" s="5" t="s">
        <v>77</v>
      </c>
      <c r="N15" s="15">
        <v>1</v>
      </c>
      <c r="O15" s="7"/>
    </row>
    <row r="16" spans="1:200" ht="20.100000000000001" customHeight="1" x14ac:dyDescent="0.25">
      <c r="A16" s="4">
        <v>10</v>
      </c>
      <c r="B16" s="5" t="s">
        <v>78</v>
      </c>
      <c r="C16" s="4" t="s">
        <v>18</v>
      </c>
      <c r="D16" s="4" t="s">
        <v>16</v>
      </c>
      <c r="E16" s="4" t="s">
        <v>15</v>
      </c>
      <c r="F16" s="5" t="s">
        <v>79</v>
      </c>
      <c r="G16" s="4">
        <v>-1</v>
      </c>
      <c r="H16" s="4" t="s">
        <v>18</v>
      </c>
      <c r="I16" s="5" t="s">
        <v>80</v>
      </c>
      <c r="J16" s="5" t="s">
        <v>81</v>
      </c>
      <c r="K16" s="5" t="s">
        <v>82</v>
      </c>
      <c r="L16" s="5" t="s">
        <v>83</v>
      </c>
      <c r="M16" s="5" t="s">
        <v>84</v>
      </c>
      <c r="N16" s="15">
        <v>1</v>
      </c>
      <c r="O16" s="7"/>
    </row>
    <row r="17" spans="1:16" s="14" customFormat="1" ht="105" x14ac:dyDescent="0.25">
      <c r="A17" s="10">
        <v>11</v>
      </c>
      <c r="B17" s="6" t="s">
        <v>89</v>
      </c>
      <c r="C17" s="10" t="s">
        <v>18</v>
      </c>
      <c r="D17" s="10" t="s">
        <v>244</v>
      </c>
      <c r="E17" s="10" t="s">
        <v>21</v>
      </c>
      <c r="F17" s="6" t="s">
        <v>90</v>
      </c>
      <c r="G17" s="10">
        <v>223</v>
      </c>
      <c r="H17" s="10" t="s">
        <v>39</v>
      </c>
      <c r="I17" s="6" t="s">
        <v>91</v>
      </c>
      <c r="J17" s="6" t="s">
        <v>87</v>
      </c>
      <c r="K17" s="6" t="s">
        <v>92</v>
      </c>
      <c r="L17" s="6" t="s">
        <v>94</v>
      </c>
      <c r="M17" s="6" t="s">
        <v>88</v>
      </c>
      <c r="N17" s="18">
        <v>1</v>
      </c>
      <c r="O17" s="11" t="s">
        <v>112</v>
      </c>
    </row>
    <row r="18" spans="1:16" ht="20.100000000000001" customHeight="1" x14ac:dyDescent="0.25">
      <c r="A18" s="4">
        <v>12</v>
      </c>
      <c r="B18" s="5" t="s">
        <v>93</v>
      </c>
      <c r="C18" s="4" t="s">
        <v>18</v>
      </c>
      <c r="D18" s="4" t="s">
        <v>16</v>
      </c>
      <c r="E18" s="4" t="s">
        <v>15</v>
      </c>
      <c r="F18" s="5" t="s">
        <v>95</v>
      </c>
      <c r="G18" s="4">
        <v>35</v>
      </c>
      <c r="H18" s="4" t="s">
        <v>18</v>
      </c>
      <c r="I18" s="5" t="s">
        <v>96</v>
      </c>
      <c r="J18" s="5" t="s">
        <v>97</v>
      </c>
      <c r="K18" s="5" t="s">
        <v>98</v>
      </c>
      <c r="L18" s="5" t="s">
        <v>99</v>
      </c>
      <c r="M18" s="5" t="s">
        <v>100</v>
      </c>
      <c r="N18" s="15">
        <v>1</v>
      </c>
      <c r="O18" s="7"/>
    </row>
    <row r="19" spans="1:16" ht="20.100000000000001" customHeight="1" x14ac:dyDescent="0.25">
      <c r="A19" s="4">
        <v>13</v>
      </c>
      <c r="B19" s="5" t="s">
        <v>101</v>
      </c>
      <c r="C19" s="4" t="s">
        <v>18</v>
      </c>
      <c r="D19" s="4" t="s">
        <v>16</v>
      </c>
      <c r="E19" s="4" t="s">
        <v>15</v>
      </c>
      <c r="F19" s="5" t="s">
        <v>102</v>
      </c>
      <c r="G19" s="4">
        <v>2</v>
      </c>
      <c r="H19" s="4" t="s">
        <v>18</v>
      </c>
      <c r="I19" s="5" t="s">
        <v>103</v>
      </c>
      <c r="J19" s="5" t="s">
        <v>19</v>
      </c>
      <c r="K19" s="5" t="s">
        <v>19</v>
      </c>
      <c r="L19" s="5" t="s">
        <v>19</v>
      </c>
      <c r="M19" s="5" t="s">
        <v>104</v>
      </c>
      <c r="N19" s="15">
        <v>1</v>
      </c>
      <c r="O19" s="7"/>
    </row>
    <row r="20" spans="1:16" ht="20.100000000000001" customHeight="1" x14ac:dyDescent="0.25">
      <c r="A20" s="4">
        <v>14</v>
      </c>
      <c r="B20" s="5" t="s">
        <v>105</v>
      </c>
      <c r="C20" s="4" t="s">
        <v>18</v>
      </c>
      <c r="D20" s="4" t="s">
        <v>16</v>
      </c>
      <c r="E20" s="4" t="s">
        <v>15</v>
      </c>
      <c r="F20" s="5" t="s">
        <v>106</v>
      </c>
      <c r="G20" s="4">
        <v>75</v>
      </c>
      <c r="H20" s="4" t="s">
        <v>18</v>
      </c>
      <c r="I20" s="5" t="s">
        <v>107</v>
      </c>
      <c r="J20" s="5" t="s">
        <v>108</v>
      </c>
      <c r="K20" s="5" t="s">
        <v>109</v>
      </c>
      <c r="L20" s="5" t="s">
        <v>111</v>
      </c>
      <c r="M20" s="5" t="s">
        <v>110</v>
      </c>
      <c r="N20" s="15">
        <v>1</v>
      </c>
      <c r="O20" s="7"/>
    </row>
    <row r="21" spans="1:16" ht="20.100000000000001" customHeight="1" x14ac:dyDescent="0.25">
      <c r="A21" s="4">
        <v>15</v>
      </c>
      <c r="B21" s="5" t="s">
        <v>113</v>
      </c>
      <c r="C21" s="4" t="s">
        <v>18</v>
      </c>
      <c r="D21" s="4" t="s">
        <v>16</v>
      </c>
      <c r="E21" s="4" t="s">
        <v>15</v>
      </c>
      <c r="F21" s="5" t="s">
        <v>114</v>
      </c>
      <c r="G21" s="4">
        <v>-8</v>
      </c>
      <c r="H21" s="4" t="s">
        <v>18</v>
      </c>
      <c r="I21" s="5" t="s">
        <v>115</v>
      </c>
      <c r="J21" s="5" t="s">
        <v>116</v>
      </c>
      <c r="K21" s="5" t="s">
        <v>117</v>
      </c>
      <c r="L21" s="5" t="s">
        <v>118</v>
      </c>
      <c r="M21" s="5" t="s">
        <v>119</v>
      </c>
      <c r="N21" s="15">
        <v>1</v>
      </c>
      <c r="O21" s="7"/>
    </row>
    <row r="22" spans="1:16" s="14" customFormat="1" ht="25.5" customHeight="1" x14ac:dyDescent="0.25">
      <c r="A22" s="12">
        <v>16</v>
      </c>
      <c r="B22" s="5" t="s">
        <v>120</v>
      </c>
      <c r="C22" s="4" t="s">
        <v>18</v>
      </c>
      <c r="D22" s="4" t="s">
        <v>16</v>
      </c>
      <c r="E22" s="4" t="s">
        <v>15</v>
      </c>
      <c r="F22" s="5" t="s">
        <v>121</v>
      </c>
      <c r="G22" s="4">
        <v>-4</v>
      </c>
      <c r="H22" s="4" t="s">
        <v>39</v>
      </c>
      <c r="I22" s="5" t="s">
        <v>122</v>
      </c>
      <c r="J22" s="5" t="s">
        <v>81</v>
      </c>
      <c r="K22" s="5" t="s">
        <v>123</v>
      </c>
      <c r="L22" s="5" t="s">
        <v>124</v>
      </c>
      <c r="M22" s="5" t="s">
        <v>125</v>
      </c>
      <c r="N22" s="15">
        <v>1</v>
      </c>
      <c r="O22" s="13"/>
    </row>
    <row r="23" spans="1:16" ht="20.100000000000001" customHeight="1" x14ac:dyDescent="0.25">
      <c r="A23" s="4">
        <v>17</v>
      </c>
      <c r="B23" s="5" t="s">
        <v>126</v>
      </c>
      <c r="C23" s="4" t="s">
        <v>18</v>
      </c>
      <c r="D23" s="4" t="s">
        <v>16</v>
      </c>
      <c r="E23" s="4" t="s">
        <v>15</v>
      </c>
      <c r="F23" s="5" t="s">
        <v>132</v>
      </c>
      <c r="G23" s="4">
        <v>2</v>
      </c>
      <c r="H23" s="4" t="s">
        <v>18</v>
      </c>
      <c r="I23" s="5" t="s">
        <v>127</v>
      </c>
      <c r="J23" s="5" t="s">
        <v>128</v>
      </c>
      <c r="K23" s="5" t="s">
        <v>135</v>
      </c>
      <c r="L23" s="5" t="s">
        <v>129</v>
      </c>
      <c r="M23" s="5" t="s">
        <v>130</v>
      </c>
      <c r="N23" s="15">
        <v>1</v>
      </c>
      <c r="O23" s="7"/>
    </row>
    <row r="24" spans="1:16" ht="20.100000000000001" customHeight="1" x14ac:dyDescent="0.25">
      <c r="A24" s="4">
        <v>18</v>
      </c>
      <c r="B24" s="5" t="s">
        <v>131</v>
      </c>
      <c r="C24" s="4" t="s">
        <v>18</v>
      </c>
      <c r="D24" s="4" t="s">
        <v>16</v>
      </c>
      <c r="E24" s="4" t="s">
        <v>15</v>
      </c>
      <c r="F24" s="5" t="s">
        <v>133</v>
      </c>
      <c r="G24" s="4">
        <v>11</v>
      </c>
      <c r="H24" s="4" t="s">
        <v>18</v>
      </c>
      <c r="I24" s="5" t="s">
        <v>134</v>
      </c>
      <c r="J24" s="5" t="s">
        <v>22</v>
      </c>
      <c r="K24" s="5" t="s">
        <v>136</v>
      </c>
      <c r="L24" s="5" t="s">
        <v>137</v>
      </c>
      <c r="M24" s="5" t="s">
        <v>143</v>
      </c>
      <c r="N24" s="15">
        <v>1</v>
      </c>
      <c r="O24" s="7"/>
    </row>
    <row r="25" spans="1:16" ht="30" x14ac:dyDescent="0.25">
      <c r="A25" s="23">
        <v>19</v>
      </c>
      <c r="B25" s="11" t="s">
        <v>138</v>
      </c>
      <c r="C25" s="23" t="s">
        <v>18</v>
      </c>
      <c r="D25" s="23" t="s">
        <v>16</v>
      </c>
      <c r="E25" s="23" t="s">
        <v>15</v>
      </c>
      <c r="F25" s="11" t="s">
        <v>140</v>
      </c>
      <c r="G25" s="23">
        <v>73</v>
      </c>
      <c r="H25" s="23" t="s">
        <v>18</v>
      </c>
      <c r="I25" s="11" t="s">
        <v>141</v>
      </c>
      <c r="J25" s="11" t="s">
        <v>23</v>
      </c>
      <c r="K25" s="11" t="s">
        <v>142</v>
      </c>
      <c r="L25" s="11" t="s">
        <v>19</v>
      </c>
      <c r="M25" s="11" t="s">
        <v>144</v>
      </c>
      <c r="N25" s="18">
        <v>1</v>
      </c>
      <c r="O25" s="11" t="s">
        <v>139</v>
      </c>
    </row>
    <row r="26" spans="1:16" ht="45" x14ac:dyDescent="0.25">
      <c r="A26" s="4">
        <v>20</v>
      </c>
      <c r="B26" s="5" t="s">
        <v>145</v>
      </c>
      <c r="C26" s="4" t="s">
        <v>18</v>
      </c>
      <c r="D26" s="4" t="s">
        <v>85</v>
      </c>
      <c r="E26" s="4" t="s">
        <v>15</v>
      </c>
      <c r="F26" s="5" t="s">
        <v>146</v>
      </c>
      <c r="G26" s="4">
        <v>233</v>
      </c>
      <c r="H26" s="4" t="s">
        <v>18</v>
      </c>
      <c r="I26" s="5" t="s">
        <v>147</v>
      </c>
      <c r="J26" s="5" t="s">
        <v>24</v>
      </c>
      <c r="K26" s="5" t="s">
        <v>148</v>
      </c>
      <c r="L26" s="5" t="s">
        <v>149</v>
      </c>
      <c r="M26" s="5" t="s">
        <v>150</v>
      </c>
      <c r="N26" s="15">
        <v>1</v>
      </c>
      <c r="O26" s="11" t="s">
        <v>158</v>
      </c>
      <c r="P26" s="14"/>
    </row>
    <row r="27" spans="1:16" s="14" customFormat="1" ht="20.100000000000001" customHeight="1" x14ac:dyDescent="0.25">
      <c r="A27" s="12">
        <v>21</v>
      </c>
      <c r="B27" s="9" t="s">
        <v>151</v>
      </c>
      <c r="C27" s="12" t="s">
        <v>18</v>
      </c>
      <c r="D27" s="12" t="s">
        <v>16</v>
      </c>
      <c r="E27" s="12" t="s">
        <v>15</v>
      </c>
      <c r="F27" s="9" t="s">
        <v>152</v>
      </c>
      <c r="G27" s="12">
        <v>-1</v>
      </c>
      <c r="H27" s="12" t="s">
        <v>39</v>
      </c>
      <c r="I27" s="9" t="s">
        <v>153</v>
      </c>
      <c r="J27" s="9" t="s">
        <v>154</v>
      </c>
      <c r="K27" s="9" t="s">
        <v>155</v>
      </c>
      <c r="L27" s="9" t="s">
        <v>156</v>
      </c>
      <c r="M27" s="9" t="s">
        <v>157</v>
      </c>
      <c r="N27" s="16">
        <v>1</v>
      </c>
      <c r="O27" s="13"/>
    </row>
    <row r="28" spans="1:16" ht="20.100000000000001" customHeight="1" x14ac:dyDescent="0.25">
      <c r="A28" s="4">
        <v>22</v>
      </c>
      <c r="B28" s="5" t="s">
        <v>159</v>
      </c>
      <c r="C28" s="4" t="s">
        <v>18</v>
      </c>
      <c r="D28" s="4" t="s">
        <v>16</v>
      </c>
      <c r="E28" s="4" t="s">
        <v>15</v>
      </c>
      <c r="F28" s="5" t="s">
        <v>161</v>
      </c>
      <c r="G28" s="4">
        <v>-1</v>
      </c>
      <c r="H28" s="4" t="s">
        <v>18</v>
      </c>
      <c r="I28" s="5" t="s">
        <v>162</v>
      </c>
      <c r="J28" s="9" t="s">
        <v>154</v>
      </c>
      <c r="K28" s="5" t="s">
        <v>163</v>
      </c>
      <c r="L28" s="5" t="s">
        <v>164</v>
      </c>
      <c r="M28" s="5" t="s">
        <v>165</v>
      </c>
      <c r="N28" s="15">
        <v>1</v>
      </c>
      <c r="O28" s="7"/>
    </row>
    <row r="29" spans="1:16" ht="20.100000000000001" customHeight="1" x14ac:dyDescent="0.25">
      <c r="A29" s="4">
        <v>23</v>
      </c>
      <c r="B29" s="5" t="s">
        <v>166</v>
      </c>
      <c r="C29" s="4" t="s">
        <v>18</v>
      </c>
      <c r="D29" s="4" t="s">
        <v>16</v>
      </c>
      <c r="E29" s="4" t="s">
        <v>15</v>
      </c>
      <c r="F29" s="5" t="s">
        <v>203</v>
      </c>
      <c r="G29" s="4">
        <v>9</v>
      </c>
      <c r="H29" s="4" t="s">
        <v>18</v>
      </c>
      <c r="I29" s="5" t="s">
        <v>167</v>
      </c>
      <c r="J29" s="5" t="s">
        <v>19</v>
      </c>
      <c r="K29" s="5" t="s">
        <v>19</v>
      </c>
      <c r="L29" s="5" t="s">
        <v>19</v>
      </c>
      <c r="M29" s="5" t="s">
        <v>168</v>
      </c>
      <c r="N29" s="15">
        <v>1</v>
      </c>
      <c r="O29" s="7"/>
    </row>
    <row r="30" spans="1:16" ht="20.100000000000001" customHeight="1" x14ac:dyDescent="0.25">
      <c r="A30" s="4">
        <v>24</v>
      </c>
      <c r="B30" s="5" t="s">
        <v>169</v>
      </c>
      <c r="C30" s="4" t="s">
        <v>18</v>
      </c>
      <c r="D30" s="4" t="s">
        <v>16</v>
      </c>
      <c r="E30" s="4" t="s">
        <v>15</v>
      </c>
      <c r="F30" s="5" t="s">
        <v>170</v>
      </c>
      <c r="G30" s="4">
        <v>-8</v>
      </c>
      <c r="H30" s="4" t="s">
        <v>39</v>
      </c>
      <c r="I30" s="5" t="s">
        <v>171</v>
      </c>
      <c r="J30" s="9" t="s">
        <v>154</v>
      </c>
      <c r="K30" s="5" t="s">
        <v>172</v>
      </c>
      <c r="L30" s="5" t="s">
        <v>173</v>
      </c>
      <c r="M30" s="5" t="s">
        <v>174</v>
      </c>
      <c r="N30" s="15">
        <v>1</v>
      </c>
      <c r="O30" s="7"/>
    </row>
    <row r="31" spans="1:16" x14ac:dyDescent="0.25">
      <c r="A31" s="4">
        <v>25</v>
      </c>
      <c r="B31" s="5" t="s">
        <v>175</v>
      </c>
      <c r="C31" s="4" t="s">
        <v>18</v>
      </c>
      <c r="D31" s="4" t="s">
        <v>16</v>
      </c>
      <c r="E31" s="4" t="s">
        <v>15</v>
      </c>
      <c r="F31" s="5" t="s">
        <v>176</v>
      </c>
      <c r="G31" s="4">
        <v>12</v>
      </c>
      <c r="H31" s="4" t="s">
        <v>18</v>
      </c>
      <c r="I31" s="5" t="s">
        <v>177</v>
      </c>
      <c r="J31" s="9" t="s">
        <v>154</v>
      </c>
      <c r="K31" s="5" t="s">
        <v>178</v>
      </c>
      <c r="L31" s="5" t="s">
        <v>179</v>
      </c>
      <c r="M31" s="5" t="s">
        <v>165</v>
      </c>
      <c r="N31" s="15">
        <v>1</v>
      </c>
      <c r="O31" s="7"/>
    </row>
    <row r="32" spans="1:16" ht="20.100000000000001" customHeight="1" x14ac:dyDescent="0.25">
      <c r="A32" s="4">
        <v>26</v>
      </c>
      <c r="B32" s="5" t="s">
        <v>180</v>
      </c>
      <c r="C32" s="4" t="s">
        <v>18</v>
      </c>
      <c r="D32" s="4" t="s">
        <v>85</v>
      </c>
      <c r="E32" s="4" t="s">
        <v>15</v>
      </c>
      <c r="F32" s="5" t="s">
        <v>182</v>
      </c>
      <c r="G32" s="4">
        <v>-8</v>
      </c>
      <c r="H32" s="4" t="s">
        <v>39</v>
      </c>
      <c r="I32" s="5" t="s">
        <v>187</v>
      </c>
      <c r="J32" s="5" t="s">
        <v>19</v>
      </c>
      <c r="K32" s="5" t="s">
        <v>19</v>
      </c>
      <c r="L32" s="5" t="s">
        <v>19</v>
      </c>
      <c r="M32" s="5" t="s">
        <v>183</v>
      </c>
      <c r="N32" s="15">
        <v>1</v>
      </c>
      <c r="O32" s="11" t="s">
        <v>181</v>
      </c>
    </row>
    <row r="33" spans="1:15" s="14" customFormat="1" ht="20.100000000000001" customHeight="1" x14ac:dyDescent="0.25">
      <c r="A33" s="12">
        <v>27</v>
      </c>
      <c r="B33" s="9" t="s">
        <v>184</v>
      </c>
      <c r="C33" s="12" t="s">
        <v>18</v>
      </c>
      <c r="D33" s="12" t="s">
        <v>85</v>
      </c>
      <c r="E33" s="12" t="s">
        <v>15</v>
      </c>
      <c r="F33" s="9" t="s">
        <v>185</v>
      </c>
      <c r="G33" s="12">
        <v>-17</v>
      </c>
      <c r="H33" s="12" t="s">
        <v>39</v>
      </c>
      <c r="I33" s="9" t="s">
        <v>186</v>
      </c>
      <c r="J33" s="9" t="s">
        <v>19</v>
      </c>
      <c r="K33" s="9" t="s">
        <v>19</v>
      </c>
      <c r="L33" s="9" t="s">
        <v>19</v>
      </c>
      <c r="M33" s="9" t="s">
        <v>188</v>
      </c>
      <c r="N33" s="16">
        <v>1</v>
      </c>
      <c r="O33" s="13"/>
    </row>
    <row r="34" spans="1:15" x14ac:dyDescent="0.25">
      <c r="A34" s="4">
        <v>28</v>
      </c>
      <c r="B34" s="5" t="s">
        <v>189</v>
      </c>
      <c r="C34" s="4" t="s">
        <v>18</v>
      </c>
      <c r="D34" s="4" t="s">
        <v>16</v>
      </c>
      <c r="E34" s="4" t="s">
        <v>15</v>
      </c>
      <c r="F34" s="5" t="s">
        <v>190</v>
      </c>
      <c r="G34" s="4">
        <v>-1</v>
      </c>
      <c r="H34" s="4" t="s">
        <v>39</v>
      </c>
      <c r="I34" s="5" t="s">
        <v>191</v>
      </c>
      <c r="J34" s="9" t="s">
        <v>192</v>
      </c>
      <c r="K34" s="5" t="s">
        <v>193</v>
      </c>
      <c r="L34" s="5" t="s">
        <v>194</v>
      </c>
      <c r="M34" s="5" t="s">
        <v>211</v>
      </c>
      <c r="N34" s="15">
        <v>1</v>
      </c>
    </row>
    <row r="35" spans="1:15" ht="45" x14ac:dyDescent="0.25">
      <c r="A35" s="4">
        <v>29</v>
      </c>
      <c r="B35" s="5" t="s">
        <v>196</v>
      </c>
      <c r="C35" s="4" t="s">
        <v>18</v>
      </c>
      <c r="D35" s="4" t="s">
        <v>16</v>
      </c>
      <c r="E35" s="4" t="s">
        <v>15</v>
      </c>
      <c r="F35" s="5" t="s">
        <v>197</v>
      </c>
      <c r="G35" s="4">
        <v>65</v>
      </c>
      <c r="H35" s="4" t="s">
        <v>39</v>
      </c>
      <c r="I35" s="5" t="s">
        <v>198</v>
      </c>
      <c r="J35" s="9" t="s">
        <v>19</v>
      </c>
      <c r="K35" s="5" t="s">
        <v>199</v>
      </c>
      <c r="L35" s="5" t="s">
        <v>200</v>
      </c>
      <c r="M35" s="5" t="s">
        <v>212</v>
      </c>
      <c r="N35" s="15">
        <v>1</v>
      </c>
      <c r="O35" s="11" t="s">
        <v>207</v>
      </c>
    </row>
    <row r="36" spans="1:15" ht="45" x14ac:dyDescent="0.25">
      <c r="A36" s="4">
        <v>30</v>
      </c>
      <c r="B36" s="5" t="s">
        <v>201</v>
      </c>
      <c r="C36" s="4" t="s">
        <v>18</v>
      </c>
      <c r="D36" s="4" t="s">
        <v>16</v>
      </c>
      <c r="E36" s="4" t="s">
        <v>15</v>
      </c>
      <c r="F36" s="5" t="s">
        <v>202</v>
      </c>
      <c r="G36" s="4">
        <v>-4</v>
      </c>
      <c r="H36" s="12" t="s">
        <v>39</v>
      </c>
      <c r="I36" s="5" t="s">
        <v>204</v>
      </c>
      <c r="J36" s="9" t="s">
        <v>19</v>
      </c>
      <c r="K36" s="5" t="s">
        <v>205</v>
      </c>
      <c r="L36" s="5" t="s">
        <v>19</v>
      </c>
      <c r="M36" s="5" t="s">
        <v>19</v>
      </c>
      <c r="N36" s="15">
        <v>1</v>
      </c>
      <c r="O36" s="11" t="s">
        <v>207</v>
      </c>
    </row>
    <row r="37" spans="1:15" ht="60" x14ac:dyDescent="0.25">
      <c r="A37" s="4">
        <v>31</v>
      </c>
      <c r="B37" s="5" t="s">
        <v>208</v>
      </c>
      <c r="C37" s="4" t="s">
        <v>18</v>
      </c>
      <c r="D37" s="4" t="s">
        <v>16</v>
      </c>
      <c r="E37" s="4" t="s">
        <v>15</v>
      </c>
      <c r="F37" s="5" t="s">
        <v>214</v>
      </c>
      <c r="G37" s="4">
        <v>12</v>
      </c>
      <c r="H37" s="4" t="s">
        <v>18</v>
      </c>
      <c r="I37" s="5" t="s">
        <v>209</v>
      </c>
      <c r="J37" s="9" t="s">
        <v>215</v>
      </c>
      <c r="K37" s="5" t="s">
        <v>216</v>
      </c>
      <c r="L37" s="5" t="s">
        <v>210</v>
      </c>
      <c r="M37" s="5" t="s">
        <v>19</v>
      </c>
      <c r="N37" s="15">
        <v>1</v>
      </c>
      <c r="O37" s="11" t="s">
        <v>217</v>
      </c>
    </row>
    <row r="38" spans="1:15" ht="20.100000000000001" customHeight="1" x14ac:dyDescent="0.25">
      <c r="A38" s="4">
        <v>32</v>
      </c>
      <c r="B38" s="5" t="s">
        <v>218</v>
      </c>
      <c r="C38" s="4" t="s">
        <v>18</v>
      </c>
      <c r="D38" s="4" t="s">
        <v>16</v>
      </c>
      <c r="E38" s="4" t="s">
        <v>15</v>
      </c>
      <c r="F38" s="5" t="s">
        <v>219</v>
      </c>
      <c r="G38" s="4">
        <v>-1</v>
      </c>
      <c r="H38" s="4" t="s">
        <v>18</v>
      </c>
      <c r="I38" s="5" t="s">
        <v>220</v>
      </c>
      <c r="J38" s="9" t="s">
        <v>19</v>
      </c>
      <c r="K38" s="5" t="s">
        <v>19</v>
      </c>
      <c r="L38" s="5" t="s">
        <v>19</v>
      </c>
      <c r="M38" s="5" t="s">
        <v>221</v>
      </c>
      <c r="N38" s="15">
        <v>1</v>
      </c>
      <c r="O38" s="7"/>
    </row>
    <row r="39" spans="1:15" x14ac:dyDescent="0.25">
      <c r="A39" s="4">
        <v>33</v>
      </c>
      <c r="B39" s="5" t="s">
        <v>222</v>
      </c>
      <c r="C39" s="4" t="s">
        <v>18</v>
      </c>
      <c r="D39" s="4" t="s">
        <v>16</v>
      </c>
      <c r="E39" s="4" t="s">
        <v>15</v>
      </c>
      <c r="F39" s="5" t="s">
        <v>223</v>
      </c>
      <c r="G39" s="4">
        <v>-1</v>
      </c>
      <c r="H39" s="4" t="s">
        <v>39</v>
      </c>
      <c r="I39" s="5" t="s">
        <v>224</v>
      </c>
      <c r="J39" s="9" t="s">
        <v>225</v>
      </c>
      <c r="K39" s="5" t="s">
        <v>226</v>
      </c>
      <c r="L39" s="5" t="s">
        <v>227</v>
      </c>
      <c r="M39" s="5" t="s">
        <v>228</v>
      </c>
      <c r="N39" s="15">
        <v>1</v>
      </c>
      <c r="O39" s="7"/>
    </row>
    <row r="40" spans="1:15" ht="20.100000000000001" customHeight="1" x14ac:dyDescent="0.25">
      <c r="A40" s="4">
        <v>34</v>
      </c>
      <c r="B40" s="5" t="s">
        <v>229</v>
      </c>
      <c r="C40" s="4" t="s">
        <v>18</v>
      </c>
      <c r="D40" s="4" t="s">
        <v>16</v>
      </c>
      <c r="E40" s="4" t="s">
        <v>15</v>
      </c>
      <c r="F40" s="5" t="s">
        <v>230</v>
      </c>
      <c r="G40" s="4">
        <v>-4</v>
      </c>
      <c r="H40" s="4" t="s">
        <v>39</v>
      </c>
      <c r="I40" s="5" t="s">
        <v>231</v>
      </c>
      <c r="J40" s="9" t="s">
        <v>19</v>
      </c>
      <c r="K40" s="5" t="s">
        <v>19</v>
      </c>
      <c r="L40" s="5" t="s">
        <v>19</v>
      </c>
      <c r="M40" s="5" t="s">
        <v>232</v>
      </c>
      <c r="N40" s="15">
        <v>1</v>
      </c>
      <c r="O40" s="7"/>
    </row>
    <row r="41" spans="1:15" ht="20.100000000000001" customHeight="1" x14ac:dyDescent="0.25">
      <c r="A41" s="4">
        <v>35</v>
      </c>
      <c r="B41" s="5" t="s">
        <v>233</v>
      </c>
      <c r="C41" s="4" t="s">
        <v>18</v>
      </c>
      <c r="D41" s="4" t="s">
        <v>16</v>
      </c>
      <c r="E41" s="4" t="s">
        <v>15</v>
      </c>
      <c r="F41" s="5" t="s">
        <v>234</v>
      </c>
      <c r="G41" s="4">
        <v>121</v>
      </c>
      <c r="H41" s="4" t="s">
        <v>39</v>
      </c>
      <c r="I41" s="5" t="s">
        <v>235</v>
      </c>
      <c r="J41" s="9" t="s">
        <v>19</v>
      </c>
      <c r="K41" s="5" t="s">
        <v>19</v>
      </c>
      <c r="L41" s="5" t="s">
        <v>19</v>
      </c>
      <c r="M41" s="5" t="s">
        <v>19</v>
      </c>
      <c r="N41" s="15">
        <v>1</v>
      </c>
      <c r="O41" s="7"/>
    </row>
    <row r="42" spans="1:15" ht="20.100000000000001" customHeight="1" x14ac:dyDescent="0.25">
      <c r="A42" s="4">
        <v>36</v>
      </c>
      <c r="B42" s="5" t="s">
        <v>236</v>
      </c>
      <c r="C42" s="4" t="s">
        <v>18</v>
      </c>
      <c r="D42" s="4" t="s">
        <v>16</v>
      </c>
      <c r="E42" s="4" t="s">
        <v>15</v>
      </c>
      <c r="F42" s="5" t="s">
        <v>237</v>
      </c>
      <c r="G42" s="4">
        <v>-4</v>
      </c>
      <c r="H42" s="4" t="s">
        <v>18</v>
      </c>
      <c r="I42" s="5" t="s">
        <v>238</v>
      </c>
      <c r="J42" s="9" t="s">
        <v>19</v>
      </c>
      <c r="K42" s="5" t="s">
        <v>19</v>
      </c>
      <c r="L42" s="5" t="s">
        <v>239</v>
      </c>
      <c r="M42" s="5" t="s">
        <v>19</v>
      </c>
      <c r="N42" s="15">
        <v>1</v>
      </c>
      <c r="O42" s="7"/>
    </row>
    <row r="43" spans="1:15" ht="20.100000000000001" customHeight="1" x14ac:dyDescent="0.25">
      <c r="A43" s="4">
        <v>37</v>
      </c>
      <c r="B43" s="5" t="s">
        <v>240</v>
      </c>
      <c r="C43" s="4" t="s">
        <v>18</v>
      </c>
      <c r="D43" s="4" t="s">
        <v>16</v>
      </c>
      <c r="E43" s="4" t="s">
        <v>15</v>
      </c>
      <c r="F43" s="5" t="s">
        <v>241</v>
      </c>
      <c r="G43" s="4">
        <v>-1</v>
      </c>
      <c r="H43" s="12" t="s">
        <v>39</v>
      </c>
      <c r="I43" s="9" t="s">
        <v>242</v>
      </c>
      <c r="J43" s="9" t="s">
        <v>19</v>
      </c>
      <c r="K43" s="5" t="s">
        <v>19</v>
      </c>
      <c r="L43" s="5" t="s">
        <v>243</v>
      </c>
      <c r="M43" s="5" t="s">
        <v>19</v>
      </c>
      <c r="N43" s="15">
        <v>1</v>
      </c>
      <c r="O43" s="7"/>
    </row>
    <row r="44" spans="1:15" s="14" customFormat="1" x14ac:dyDescent="0.25">
      <c r="A44" s="4">
        <v>38</v>
      </c>
      <c r="B44" s="5" t="s">
        <v>245</v>
      </c>
      <c r="C44" s="4" t="s">
        <v>18</v>
      </c>
      <c r="D44" s="4" t="s">
        <v>16</v>
      </c>
      <c r="E44" s="4" t="s">
        <v>15</v>
      </c>
      <c r="F44" s="5" t="s">
        <v>246</v>
      </c>
      <c r="G44" s="4">
        <v>12</v>
      </c>
      <c r="H44" s="12" t="s">
        <v>18</v>
      </c>
      <c r="I44" s="9" t="s">
        <v>247</v>
      </c>
      <c r="J44" s="9" t="s">
        <v>19</v>
      </c>
      <c r="K44" s="5" t="s">
        <v>19</v>
      </c>
      <c r="L44" s="5" t="s">
        <v>19</v>
      </c>
      <c r="M44" s="5" t="s">
        <v>19</v>
      </c>
      <c r="N44" s="15">
        <v>1</v>
      </c>
      <c r="O44" s="13"/>
    </row>
    <row r="45" spans="1:15" ht="20.100000000000001" customHeight="1" x14ac:dyDescent="0.25">
      <c r="A45" s="4">
        <v>39</v>
      </c>
      <c r="B45" s="5" t="s">
        <v>248</v>
      </c>
      <c r="C45" s="4" t="s">
        <v>18</v>
      </c>
      <c r="D45" s="4" t="s">
        <v>16</v>
      </c>
      <c r="E45" s="4" t="s">
        <v>15</v>
      </c>
      <c r="F45" s="5" t="s">
        <v>249</v>
      </c>
      <c r="G45" s="4">
        <v>-4</v>
      </c>
      <c r="H45" s="12" t="s">
        <v>39</v>
      </c>
      <c r="I45" s="9" t="s">
        <v>250</v>
      </c>
      <c r="J45" s="9" t="s">
        <v>19</v>
      </c>
      <c r="K45" s="5" t="s">
        <v>19</v>
      </c>
      <c r="L45" s="5" t="s">
        <v>19</v>
      </c>
      <c r="M45" s="5" t="s">
        <v>19</v>
      </c>
      <c r="N45" s="15">
        <v>1</v>
      </c>
      <c r="O45" s="7"/>
    </row>
    <row r="46" spans="1:15" x14ac:dyDescent="0.25">
      <c r="A46" s="12">
        <v>40</v>
      </c>
      <c r="B46" s="9" t="s">
        <v>251</v>
      </c>
      <c r="C46" s="12" t="s">
        <v>18</v>
      </c>
      <c r="D46" s="12" t="s">
        <v>16</v>
      </c>
      <c r="E46" s="12" t="s">
        <v>15</v>
      </c>
      <c r="F46" s="9" t="s">
        <v>252</v>
      </c>
      <c r="G46" s="12">
        <v>234</v>
      </c>
      <c r="H46" s="12" t="s">
        <v>39</v>
      </c>
      <c r="I46" s="9" t="s">
        <v>253</v>
      </c>
      <c r="J46" s="9" t="s">
        <v>19</v>
      </c>
      <c r="K46" s="9" t="s">
        <v>19</v>
      </c>
      <c r="L46" s="9" t="s">
        <v>19</v>
      </c>
      <c r="M46" s="9" t="s">
        <v>256</v>
      </c>
      <c r="N46" s="16">
        <v>1</v>
      </c>
      <c r="O46" s="7"/>
    </row>
    <row r="47" spans="1:15" ht="20.100000000000001" customHeight="1" x14ac:dyDescent="0.25">
      <c r="A47" s="4">
        <v>41</v>
      </c>
      <c r="B47" s="5" t="s">
        <v>254</v>
      </c>
      <c r="C47" s="4" t="s">
        <v>18</v>
      </c>
      <c r="D47" s="4" t="s">
        <v>16</v>
      </c>
      <c r="E47" s="4" t="s">
        <v>15</v>
      </c>
      <c r="F47" s="5" t="s">
        <v>255</v>
      </c>
      <c r="G47" s="4">
        <v>-4</v>
      </c>
      <c r="H47" s="4" t="s">
        <v>18</v>
      </c>
      <c r="I47" s="5" t="s">
        <v>257</v>
      </c>
      <c r="J47" s="9" t="s">
        <v>258</v>
      </c>
      <c r="K47" s="5" t="s">
        <v>259</v>
      </c>
      <c r="L47" s="5" t="s">
        <v>260</v>
      </c>
      <c r="M47" s="5" t="s">
        <v>261</v>
      </c>
      <c r="N47" s="15">
        <v>1</v>
      </c>
      <c r="O47" s="7"/>
    </row>
    <row r="48" spans="1:15" ht="20.100000000000001" customHeight="1" x14ac:dyDescent="0.25">
      <c r="A48" s="4">
        <v>42</v>
      </c>
      <c r="B48" s="5" t="s">
        <v>262</v>
      </c>
      <c r="C48" s="4" t="s">
        <v>18</v>
      </c>
      <c r="D48" s="4" t="s">
        <v>16</v>
      </c>
      <c r="E48" s="4" t="s">
        <v>15</v>
      </c>
      <c r="F48" s="5" t="s">
        <v>263</v>
      </c>
      <c r="G48" s="4">
        <v>60</v>
      </c>
      <c r="H48" s="4" t="s">
        <v>18</v>
      </c>
      <c r="I48" s="5" t="s">
        <v>264</v>
      </c>
      <c r="J48" s="9" t="s">
        <v>265</v>
      </c>
      <c r="K48" s="5" t="s">
        <v>266</v>
      </c>
      <c r="L48" s="5" t="s">
        <v>260</v>
      </c>
      <c r="M48" s="5" t="s">
        <v>267</v>
      </c>
      <c r="N48" s="15">
        <v>1</v>
      </c>
      <c r="O48" s="7"/>
    </row>
    <row r="49" spans="1:15" ht="30" x14ac:dyDescent="0.25">
      <c r="A49" s="10">
        <v>43</v>
      </c>
      <c r="B49" s="10" t="s">
        <v>268</v>
      </c>
      <c r="C49" s="10" t="s">
        <v>18</v>
      </c>
      <c r="D49" s="10" t="s">
        <v>16</v>
      </c>
      <c r="E49" s="10" t="s">
        <v>15</v>
      </c>
      <c r="F49" s="22" t="s">
        <v>269</v>
      </c>
      <c r="G49" s="10">
        <v>40</v>
      </c>
      <c r="H49" s="10" t="s">
        <v>39</v>
      </c>
      <c r="I49" s="22" t="s">
        <v>270</v>
      </c>
      <c r="J49" s="22" t="s">
        <v>281</v>
      </c>
      <c r="K49" s="22" t="s">
        <v>271</v>
      </c>
      <c r="L49" s="22" t="s">
        <v>272</v>
      </c>
      <c r="M49" s="22" t="s">
        <v>279</v>
      </c>
      <c r="N49" s="18">
        <v>1</v>
      </c>
      <c r="O49" s="24" t="s">
        <v>280</v>
      </c>
    </row>
    <row r="50" spans="1:15" ht="20.100000000000001" customHeight="1" x14ac:dyDescent="0.25">
      <c r="A50" s="4">
        <v>44</v>
      </c>
      <c r="B50" s="5" t="s">
        <v>273</v>
      </c>
      <c r="C50" s="4" t="s">
        <v>18</v>
      </c>
      <c r="D50" s="4" t="s">
        <v>16</v>
      </c>
      <c r="E50" s="4" t="s">
        <v>15</v>
      </c>
      <c r="F50" s="5" t="s">
        <v>283</v>
      </c>
      <c r="G50" s="4">
        <v>-4</v>
      </c>
      <c r="H50" s="4" t="s">
        <v>18</v>
      </c>
      <c r="I50" s="5" t="s">
        <v>274</v>
      </c>
      <c r="J50" s="9" t="s">
        <v>275</v>
      </c>
      <c r="K50" s="5" t="s">
        <v>276</v>
      </c>
      <c r="L50" s="5" t="s">
        <v>277</v>
      </c>
      <c r="M50" s="5" t="s">
        <v>278</v>
      </c>
      <c r="N50" s="15">
        <v>1</v>
      </c>
      <c r="O50" s="7"/>
    </row>
    <row r="51" spans="1:15" ht="20.100000000000001" customHeight="1" x14ac:dyDescent="0.25">
      <c r="A51" s="4">
        <v>45</v>
      </c>
      <c r="B51" s="5" t="s">
        <v>282</v>
      </c>
      <c r="C51" s="4" t="s">
        <v>18</v>
      </c>
      <c r="D51" s="4" t="s">
        <v>16</v>
      </c>
      <c r="E51" s="4" t="s">
        <v>15</v>
      </c>
      <c r="F51" s="5" t="s">
        <v>284</v>
      </c>
      <c r="G51" s="4">
        <v>94</v>
      </c>
      <c r="H51" s="4" t="s">
        <v>18</v>
      </c>
      <c r="I51" s="5" t="s">
        <v>171</v>
      </c>
      <c r="J51" s="9" t="s">
        <v>285</v>
      </c>
      <c r="K51" s="5" t="s">
        <v>286</v>
      </c>
      <c r="L51" s="5" t="s">
        <v>287</v>
      </c>
      <c r="M51" s="5" t="s">
        <v>288</v>
      </c>
      <c r="N51" s="15">
        <v>1</v>
      </c>
      <c r="O51" s="7"/>
    </row>
    <row r="52" spans="1:15" ht="20.100000000000001" customHeight="1" x14ac:dyDescent="0.25">
      <c r="A52" s="4">
        <v>46</v>
      </c>
      <c r="B52" s="9" t="s">
        <v>289</v>
      </c>
      <c r="C52" s="12" t="s">
        <v>18</v>
      </c>
      <c r="D52" s="12" t="s">
        <v>16</v>
      </c>
      <c r="E52" s="12" t="s">
        <v>15</v>
      </c>
      <c r="F52" s="9" t="s">
        <v>290</v>
      </c>
      <c r="G52" s="12">
        <v>103</v>
      </c>
      <c r="H52" s="12" t="s">
        <v>39</v>
      </c>
      <c r="I52" s="9" t="s">
        <v>291</v>
      </c>
      <c r="J52" s="9" t="s">
        <v>19</v>
      </c>
      <c r="K52" s="9" t="s">
        <v>19</v>
      </c>
      <c r="L52" s="9" t="s">
        <v>292</v>
      </c>
      <c r="M52" s="9" t="s">
        <v>293</v>
      </c>
      <c r="N52" s="16">
        <v>1</v>
      </c>
      <c r="O52" s="7"/>
    </row>
    <row r="53" spans="1:15" ht="20.100000000000001" customHeight="1" x14ac:dyDescent="0.25">
      <c r="A53" s="4">
        <v>47</v>
      </c>
      <c r="B53" s="9" t="s">
        <v>294</v>
      </c>
      <c r="C53" s="12" t="s">
        <v>18</v>
      </c>
      <c r="D53" s="12" t="s">
        <v>16</v>
      </c>
      <c r="E53" s="12" t="s">
        <v>15</v>
      </c>
      <c r="F53" s="9" t="s">
        <v>314</v>
      </c>
      <c r="G53" s="12">
        <v>103</v>
      </c>
      <c r="H53" s="12" t="s">
        <v>39</v>
      </c>
      <c r="I53" s="9" t="s">
        <v>295</v>
      </c>
      <c r="J53" s="9" t="s">
        <v>19</v>
      </c>
      <c r="K53" s="9" t="s">
        <v>19</v>
      </c>
      <c r="L53" s="9" t="s">
        <v>19</v>
      </c>
      <c r="M53" s="9" t="s">
        <v>19</v>
      </c>
      <c r="N53" s="16">
        <v>1</v>
      </c>
      <c r="O53" s="7"/>
    </row>
    <row r="54" spans="1:15" ht="75" x14ac:dyDescent="0.25">
      <c r="A54" s="4">
        <v>48</v>
      </c>
      <c r="B54" s="9" t="s">
        <v>296</v>
      </c>
      <c r="C54" s="12" t="s">
        <v>18</v>
      </c>
      <c r="D54" s="12" t="s">
        <v>16</v>
      </c>
      <c r="E54" s="12" t="s">
        <v>15</v>
      </c>
      <c r="F54" s="9" t="s">
        <v>315</v>
      </c>
      <c r="G54" s="12">
        <v>-4</v>
      </c>
      <c r="H54" s="12" t="s">
        <v>39</v>
      </c>
      <c r="I54" s="9" t="s">
        <v>297</v>
      </c>
      <c r="J54" s="9" t="s">
        <v>302</v>
      </c>
      <c r="K54" s="5" t="s">
        <v>298</v>
      </c>
      <c r="L54" s="9" t="s">
        <v>19</v>
      </c>
      <c r="M54" s="9" t="s">
        <v>19</v>
      </c>
      <c r="N54" s="16">
        <v>1</v>
      </c>
      <c r="O54" s="11" t="s">
        <v>387</v>
      </c>
    </row>
    <row r="55" spans="1:15" ht="20.100000000000001" customHeight="1" x14ac:dyDescent="0.25">
      <c r="A55" s="4">
        <v>49</v>
      </c>
      <c r="B55" s="9" t="s">
        <v>299</v>
      </c>
      <c r="C55" s="12" t="s">
        <v>18</v>
      </c>
      <c r="D55" s="12" t="s">
        <v>16</v>
      </c>
      <c r="E55" s="12" t="s">
        <v>21</v>
      </c>
      <c r="F55" s="9" t="s">
        <v>316</v>
      </c>
      <c r="G55" s="12">
        <v>-4</v>
      </c>
      <c r="H55" s="12" t="s">
        <v>18</v>
      </c>
      <c r="I55" s="9" t="s">
        <v>300</v>
      </c>
      <c r="J55" s="9" t="s">
        <v>19</v>
      </c>
      <c r="K55" s="9" t="s">
        <v>19</v>
      </c>
      <c r="L55" s="9" t="s">
        <v>19</v>
      </c>
      <c r="M55" s="9" t="s">
        <v>301</v>
      </c>
      <c r="N55" s="16">
        <v>1</v>
      </c>
      <c r="O55" s="11" t="s">
        <v>440</v>
      </c>
    </row>
    <row r="56" spans="1:15" ht="20.100000000000001" customHeight="1" x14ac:dyDescent="0.25">
      <c r="A56" s="4">
        <v>50</v>
      </c>
      <c r="B56" s="5" t="s">
        <v>303</v>
      </c>
      <c r="C56" s="4" t="s">
        <v>18</v>
      </c>
      <c r="D56" s="4" t="s">
        <v>16</v>
      </c>
      <c r="E56" s="4" t="s">
        <v>15</v>
      </c>
      <c r="F56" s="5" t="s">
        <v>317</v>
      </c>
      <c r="G56" s="4">
        <v>-4</v>
      </c>
      <c r="H56" s="4" t="s">
        <v>39</v>
      </c>
      <c r="I56" s="5" t="s">
        <v>304</v>
      </c>
      <c r="J56" s="9" t="s">
        <v>305</v>
      </c>
      <c r="K56" s="9" t="s">
        <v>306</v>
      </c>
      <c r="L56" s="9" t="s">
        <v>307</v>
      </c>
      <c r="M56" s="9" t="s">
        <v>308</v>
      </c>
      <c r="N56" s="16">
        <v>1</v>
      </c>
      <c r="O56" s="13"/>
    </row>
    <row r="57" spans="1:15" ht="20.100000000000001" customHeight="1" x14ac:dyDescent="0.25">
      <c r="A57" s="4">
        <v>51</v>
      </c>
      <c r="B57" s="5" t="s">
        <v>309</v>
      </c>
      <c r="C57" s="4" t="s">
        <v>18</v>
      </c>
      <c r="D57" s="4" t="s">
        <v>16</v>
      </c>
      <c r="E57" s="4" t="s">
        <v>15</v>
      </c>
      <c r="F57" s="5" t="s">
        <v>312</v>
      </c>
      <c r="G57" s="4">
        <v>4</v>
      </c>
      <c r="H57" s="4" t="s">
        <v>18</v>
      </c>
      <c r="I57" s="5" t="s">
        <v>310</v>
      </c>
      <c r="J57" s="9" t="s">
        <v>311</v>
      </c>
      <c r="K57" s="9" t="s">
        <v>313</v>
      </c>
      <c r="L57" s="9" t="s">
        <v>318</v>
      </c>
      <c r="M57" s="9" t="s">
        <v>319</v>
      </c>
      <c r="N57" s="16">
        <v>1</v>
      </c>
      <c r="O57" s="7"/>
    </row>
    <row r="58" spans="1:15" x14ac:dyDescent="0.25">
      <c r="A58" s="4">
        <v>52</v>
      </c>
      <c r="B58" s="9" t="s">
        <v>320</v>
      </c>
      <c r="C58" s="12" t="s">
        <v>18</v>
      </c>
      <c r="D58" s="12" t="s">
        <v>16</v>
      </c>
      <c r="E58" s="12" t="s">
        <v>15</v>
      </c>
      <c r="F58" s="9" t="s">
        <v>321</v>
      </c>
      <c r="G58" s="12">
        <v>-1</v>
      </c>
      <c r="H58" s="12" t="s">
        <v>18</v>
      </c>
      <c r="I58" s="9" t="s">
        <v>326</v>
      </c>
      <c r="J58" s="9" t="s">
        <v>19</v>
      </c>
      <c r="K58" s="9" t="s">
        <v>19</v>
      </c>
      <c r="L58" s="9" t="s">
        <v>19</v>
      </c>
      <c r="M58" s="9" t="s">
        <v>322</v>
      </c>
      <c r="N58" s="16">
        <v>1</v>
      </c>
      <c r="O58" s="7"/>
    </row>
    <row r="59" spans="1:15" s="14" customFormat="1" ht="20.100000000000001" customHeight="1" x14ac:dyDescent="0.25">
      <c r="A59" s="4">
        <v>53</v>
      </c>
      <c r="B59" s="9" t="s">
        <v>323</v>
      </c>
      <c r="C59" s="12" t="s">
        <v>18</v>
      </c>
      <c r="D59" s="12" t="s">
        <v>16</v>
      </c>
      <c r="E59" s="12" t="s">
        <v>15</v>
      </c>
      <c r="F59" s="9" t="s">
        <v>324</v>
      </c>
      <c r="G59" s="12">
        <v>-4</v>
      </c>
      <c r="H59" s="12" t="s">
        <v>39</v>
      </c>
      <c r="I59" s="9" t="s">
        <v>325</v>
      </c>
      <c r="J59" s="9" t="s">
        <v>19</v>
      </c>
      <c r="K59" s="9" t="s">
        <v>19</v>
      </c>
      <c r="L59" s="9" t="s">
        <v>19</v>
      </c>
      <c r="M59" s="9" t="s">
        <v>19</v>
      </c>
      <c r="N59" s="16">
        <v>1</v>
      </c>
      <c r="O59" s="13"/>
    </row>
    <row r="60" spans="1:15" s="14" customFormat="1" ht="30" x14ac:dyDescent="0.25">
      <c r="A60" s="10">
        <v>54</v>
      </c>
      <c r="B60" s="10" t="s">
        <v>327</v>
      </c>
      <c r="C60" s="10" t="s">
        <v>330</v>
      </c>
      <c r="D60" s="10" t="s">
        <v>85</v>
      </c>
      <c r="E60" s="10" t="s">
        <v>15</v>
      </c>
      <c r="F60" s="22" t="s">
        <v>328</v>
      </c>
      <c r="G60" s="10">
        <v>166</v>
      </c>
      <c r="H60" s="10" t="s">
        <v>39</v>
      </c>
      <c r="I60" s="22" t="s">
        <v>329</v>
      </c>
      <c r="J60" s="22" t="s">
        <v>19</v>
      </c>
      <c r="K60" s="22" t="s">
        <v>19</v>
      </c>
      <c r="L60" s="22" t="s">
        <v>19</v>
      </c>
      <c r="M60" s="22" t="s">
        <v>19</v>
      </c>
      <c r="N60" s="18">
        <v>1</v>
      </c>
      <c r="O60" s="11" t="s">
        <v>331</v>
      </c>
    </row>
    <row r="61" spans="1:15" ht="20.100000000000001" customHeight="1" x14ac:dyDescent="0.25">
      <c r="A61" s="10">
        <v>55</v>
      </c>
      <c r="B61" s="6" t="s">
        <v>332</v>
      </c>
      <c r="C61" s="10" t="s">
        <v>18</v>
      </c>
      <c r="D61" s="10" t="s">
        <v>16</v>
      </c>
      <c r="E61" s="10" t="s">
        <v>160</v>
      </c>
      <c r="F61" s="6" t="s">
        <v>334</v>
      </c>
      <c r="G61" s="10">
        <v>43</v>
      </c>
      <c r="H61" s="10" t="s">
        <v>39</v>
      </c>
      <c r="I61" s="6" t="s">
        <v>335</v>
      </c>
      <c r="J61" s="6" t="s">
        <v>19</v>
      </c>
      <c r="K61" s="6" t="s">
        <v>19</v>
      </c>
      <c r="L61" s="6" t="s">
        <v>19</v>
      </c>
      <c r="M61" s="6" t="s">
        <v>19</v>
      </c>
      <c r="N61" s="18">
        <v>0.8</v>
      </c>
      <c r="O61" s="11" t="s">
        <v>345</v>
      </c>
    </row>
    <row r="62" spans="1:15" ht="20.100000000000001" customHeight="1" x14ac:dyDescent="0.25">
      <c r="A62" s="4">
        <v>56</v>
      </c>
      <c r="B62" s="9" t="s">
        <v>336</v>
      </c>
      <c r="C62" s="12" t="s">
        <v>18</v>
      </c>
      <c r="D62" s="12" t="s">
        <v>16</v>
      </c>
      <c r="E62" s="12" t="s">
        <v>15</v>
      </c>
      <c r="F62" s="9" t="s">
        <v>337</v>
      </c>
      <c r="G62" s="12">
        <v>53</v>
      </c>
      <c r="H62" s="12" t="s">
        <v>18</v>
      </c>
      <c r="I62" s="9" t="s">
        <v>338</v>
      </c>
      <c r="J62" s="9" t="s">
        <v>19</v>
      </c>
      <c r="K62" s="9" t="s">
        <v>19</v>
      </c>
      <c r="L62" s="9" t="s">
        <v>339</v>
      </c>
      <c r="M62" s="9" t="s">
        <v>19</v>
      </c>
      <c r="N62" s="16">
        <v>1</v>
      </c>
      <c r="O62" s="7"/>
    </row>
    <row r="63" spans="1:15" x14ac:dyDescent="0.25">
      <c r="A63" s="4">
        <v>57</v>
      </c>
      <c r="B63" s="9" t="s">
        <v>340</v>
      </c>
      <c r="C63" s="12" t="s">
        <v>18</v>
      </c>
      <c r="D63" s="12" t="s">
        <v>16</v>
      </c>
      <c r="E63" s="12" t="s">
        <v>21</v>
      </c>
      <c r="F63" s="9" t="s">
        <v>341</v>
      </c>
      <c r="G63" s="12">
        <v>-4</v>
      </c>
      <c r="H63" s="12" t="s">
        <v>18</v>
      </c>
      <c r="I63" s="9" t="s">
        <v>342</v>
      </c>
      <c r="J63" s="9" t="s">
        <v>346</v>
      </c>
      <c r="K63" s="9" t="s">
        <v>343</v>
      </c>
      <c r="L63" s="9" t="s">
        <v>344</v>
      </c>
      <c r="M63" s="9" t="s">
        <v>228</v>
      </c>
      <c r="N63" s="16">
        <v>1</v>
      </c>
      <c r="O63" s="17"/>
    </row>
    <row r="64" spans="1:15" ht="20.100000000000001" customHeight="1" x14ac:dyDescent="0.25">
      <c r="A64" s="10">
        <v>58</v>
      </c>
      <c r="B64" s="6" t="s">
        <v>347</v>
      </c>
      <c r="C64" s="10" t="s">
        <v>18</v>
      </c>
      <c r="D64" s="10" t="s">
        <v>16</v>
      </c>
      <c r="E64" s="10" t="s">
        <v>160</v>
      </c>
      <c r="F64" s="6" t="s">
        <v>349</v>
      </c>
      <c r="G64" s="10">
        <v>85</v>
      </c>
      <c r="H64" s="10" t="s">
        <v>39</v>
      </c>
      <c r="I64" s="6" t="s">
        <v>348</v>
      </c>
      <c r="J64" s="6" t="s">
        <v>19</v>
      </c>
      <c r="K64" s="6" t="s">
        <v>19</v>
      </c>
      <c r="L64" s="6" t="s">
        <v>19</v>
      </c>
      <c r="M64" s="6" t="s">
        <v>232</v>
      </c>
      <c r="N64" s="18">
        <v>1</v>
      </c>
      <c r="O64" s="11" t="s">
        <v>333</v>
      </c>
    </row>
    <row r="65" spans="1:15" ht="20.100000000000001" customHeight="1" x14ac:dyDescent="0.25">
      <c r="A65" s="4">
        <v>59</v>
      </c>
      <c r="B65" s="9" t="s">
        <v>350</v>
      </c>
      <c r="C65" s="12" t="s">
        <v>18</v>
      </c>
      <c r="D65" s="12" t="s">
        <v>16</v>
      </c>
      <c r="E65" s="12" t="s">
        <v>15</v>
      </c>
      <c r="F65" s="9" t="s">
        <v>374</v>
      </c>
      <c r="G65" s="12">
        <v>-23</v>
      </c>
      <c r="H65" s="12" t="s">
        <v>18</v>
      </c>
      <c r="I65" s="9" t="s">
        <v>351</v>
      </c>
      <c r="J65" s="9" t="s">
        <v>19</v>
      </c>
      <c r="K65" s="9" t="s">
        <v>19</v>
      </c>
      <c r="L65" s="9" t="s">
        <v>352</v>
      </c>
      <c r="M65" s="9" t="s">
        <v>353</v>
      </c>
      <c r="N65" s="16">
        <v>1</v>
      </c>
      <c r="O65" s="7"/>
    </row>
    <row r="66" spans="1:15" x14ac:dyDescent="0.25">
      <c r="A66" s="4">
        <v>60</v>
      </c>
      <c r="B66" s="9" t="s">
        <v>354</v>
      </c>
      <c r="C66" s="12" t="s">
        <v>18</v>
      </c>
      <c r="D66" s="12" t="s">
        <v>16</v>
      </c>
      <c r="E66" s="12" t="s">
        <v>15</v>
      </c>
      <c r="F66" s="9" t="s">
        <v>355</v>
      </c>
      <c r="G66" s="12">
        <v>93</v>
      </c>
      <c r="H66" s="12" t="s">
        <v>18</v>
      </c>
      <c r="I66" s="9" t="s">
        <v>356</v>
      </c>
      <c r="J66" s="9" t="s">
        <v>357</v>
      </c>
      <c r="K66" s="9" t="s">
        <v>358</v>
      </c>
      <c r="L66" s="9" t="s">
        <v>359</v>
      </c>
      <c r="M66" s="9" t="s">
        <v>360</v>
      </c>
      <c r="N66" s="16">
        <v>1</v>
      </c>
      <c r="O66" s="7"/>
    </row>
    <row r="67" spans="1:15" ht="60" x14ac:dyDescent="0.25">
      <c r="A67" s="10">
        <v>61</v>
      </c>
      <c r="B67" s="6" t="s">
        <v>364</v>
      </c>
      <c r="C67" s="10" t="s">
        <v>18</v>
      </c>
      <c r="D67" s="10" t="s">
        <v>244</v>
      </c>
      <c r="E67" s="10" t="s">
        <v>21</v>
      </c>
      <c r="F67" s="6" t="s">
        <v>365</v>
      </c>
      <c r="G67" s="10">
        <v>39</v>
      </c>
      <c r="H67" s="10" t="s">
        <v>39</v>
      </c>
      <c r="I67" s="6" t="s">
        <v>366</v>
      </c>
      <c r="J67" s="6" t="s">
        <v>19</v>
      </c>
      <c r="K67" s="6" t="s">
        <v>19</v>
      </c>
      <c r="L67" s="6" t="s">
        <v>19</v>
      </c>
      <c r="M67" s="6" t="s">
        <v>361</v>
      </c>
      <c r="N67" s="18">
        <v>1</v>
      </c>
      <c r="O67" s="11" t="s">
        <v>367</v>
      </c>
    </row>
    <row r="68" spans="1:15" x14ac:dyDescent="0.25">
      <c r="A68" s="4">
        <v>62</v>
      </c>
      <c r="B68" s="9" t="s">
        <v>362</v>
      </c>
      <c r="C68" s="12" t="s">
        <v>18</v>
      </c>
      <c r="D68" s="12" t="s">
        <v>16</v>
      </c>
      <c r="E68" s="12" t="s">
        <v>15</v>
      </c>
      <c r="F68" s="9" t="s">
        <v>363</v>
      </c>
      <c r="G68" s="12">
        <v>-4</v>
      </c>
      <c r="H68" s="12" t="s">
        <v>18</v>
      </c>
      <c r="I68" s="9" t="s">
        <v>368</v>
      </c>
      <c r="J68" s="9" t="s">
        <v>19</v>
      </c>
      <c r="K68" s="9" t="s">
        <v>19</v>
      </c>
      <c r="L68" s="9" t="s">
        <v>19</v>
      </c>
      <c r="M68" s="9" t="s">
        <v>19</v>
      </c>
      <c r="N68" s="16">
        <v>1</v>
      </c>
      <c r="O68" s="7"/>
    </row>
    <row r="69" spans="1:15" ht="20.100000000000001" customHeight="1" x14ac:dyDescent="0.25">
      <c r="A69" s="4">
        <v>63</v>
      </c>
      <c r="B69" s="9" t="s">
        <v>369</v>
      </c>
      <c r="C69" s="12" t="s">
        <v>18</v>
      </c>
      <c r="D69" s="12" t="s">
        <v>16</v>
      </c>
      <c r="E69" s="12" t="s">
        <v>15</v>
      </c>
      <c r="F69" s="9" t="s">
        <v>370</v>
      </c>
      <c r="G69" s="12">
        <v>-11</v>
      </c>
      <c r="H69" s="12" t="s">
        <v>18</v>
      </c>
      <c r="I69" s="9" t="s">
        <v>371</v>
      </c>
      <c r="J69" s="9" t="s">
        <v>19</v>
      </c>
      <c r="K69" s="9" t="s">
        <v>19</v>
      </c>
      <c r="L69" s="9" t="s">
        <v>19</v>
      </c>
      <c r="M69" s="9" t="s">
        <v>19</v>
      </c>
      <c r="N69" s="16">
        <v>1</v>
      </c>
      <c r="O69" s="7"/>
    </row>
    <row r="70" spans="1:15" x14ac:dyDescent="0.25">
      <c r="A70" s="4">
        <v>64</v>
      </c>
      <c r="B70" s="9" t="s">
        <v>377</v>
      </c>
      <c r="C70" s="12" t="s">
        <v>18</v>
      </c>
      <c r="D70" s="12" t="s">
        <v>16</v>
      </c>
      <c r="E70" s="12" t="s">
        <v>15</v>
      </c>
      <c r="F70" s="9" t="s">
        <v>378</v>
      </c>
      <c r="G70" s="12">
        <v>-16</v>
      </c>
      <c r="H70" s="12" t="s">
        <v>39</v>
      </c>
      <c r="I70" s="9" t="s">
        <v>375</v>
      </c>
      <c r="J70" s="9" t="s">
        <v>19</v>
      </c>
      <c r="K70" s="9" t="s">
        <v>19</v>
      </c>
      <c r="L70" s="9" t="s">
        <v>19</v>
      </c>
      <c r="M70" s="9" t="s">
        <v>19</v>
      </c>
      <c r="N70" s="16">
        <v>1</v>
      </c>
      <c r="O70" s="7"/>
    </row>
    <row r="71" spans="1:15" x14ac:dyDescent="0.25">
      <c r="A71" s="4">
        <v>65</v>
      </c>
      <c r="B71" s="9" t="s">
        <v>372</v>
      </c>
      <c r="C71" s="12" t="s">
        <v>18</v>
      </c>
      <c r="D71" s="12" t="s">
        <v>16</v>
      </c>
      <c r="E71" s="12" t="s">
        <v>15</v>
      </c>
      <c r="F71" s="9" t="s">
        <v>373</v>
      </c>
      <c r="G71" s="4">
        <v>4</v>
      </c>
      <c r="H71" s="4" t="s">
        <v>39</v>
      </c>
      <c r="I71" s="9" t="s">
        <v>376</v>
      </c>
      <c r="J71" s="9" t="s">
        <v>19</v>
      </c>
      <c r="K71" s="9" t="s">
        <v>19</v>
      </c>
      <c r="L71" s="9" t="s">
        <v>19</v>
      </c>
      <c r="M71" s="5" t="s">
        <v>19</v>
      </c>
      <c r="N71" s="16">
        <v>1</v>
      </c>
      <c r="O71" s="7"/>
    </row>
    <row r="72" spans="1:15" ht="45" x14ac:dyDescent="0.25">
      <c r="A72" s="4">
        <v>66</v>
      </c>
      <c r="B72" s="9" t="s">
        <v>379</v>
      </c>
      <c r="C72" s="12" t="s">
        <v>18</v>
      </c>
      <c r="D72" s="4" t="s">
        <v>16</v>
      </c>
      <c r="E72" s="4" t="s">
        <v>15</v>
      </c>
      <c r="F72" s="9" t="s">
        <v>380</v>
      </c>
      <c r="G72" s="4">
        <v>-4</v>
      </c>
      <c r="H72" s="4" t="s">
        <v>18</v>
      </c>
      <c r="I72" s="9" t="s">
        <v>381</v>
      </c>
      <c r="J72" s="9" t="s">
        <v>19</v>
      </c>
      <c r="K72" s="9" t="s">
        <v>383</v>
      </c>
      <c r="L72" s="9" t="s">
        <v>382</v>
      </c>
      <c r="M72" s="5" t="s">
        <v>19</v>
      </c>
      <c r="N72" s="16">
        <v>1</v>
      </c>
      <c r="O72" s="11" t="s">
        <v>384</v>
      </c>
    </row>
    <row r="73" spans="1:15" x14ac:dyDescent="0.25">
      <c r="A73" s="4">
        <v>67</v>
      </c>
      <c r="B73" s="9" t="s">
        <v>388</v>
      </c>
      <c r="C73" s="12" t="s">
        <v>18</v>
      </c>
      <c r="D73" s="4" t="s">
        <v>16</v>
      </c>
      <c r="E73" s="4" t="s">
        <v>15</v>
      </c>
      <c r="F73" s="9" t="s">
        <v>389</v>
      </c>
      <c r="G73" s="4">
        <v>-4</v>
      </c>
      <c r="H73" s="4" t="s">
        <v>18</v>
      </c>
      <c r="I73" s="9" t="s">
        <v>390</v>
      </c>
      <c r="J73" s="9" t="s">
        <v>19</v>
      </c>
      <c r="K73" s="9" t="s">
        <v>19</v>
      </c>
      <c r="L73" s="9" t="s">
        <v>19</v>
      </c>
      <c r="M73" s="5" t="s">
        <v>19</v>
      </c>
      <c r="N73" s="16">
        <v>1</v>
      </c>
      <c r="O73" s="7"/>
    </row>
    <row r="74" spans="1:15" x14ac:dyDescent="0.25">
      <c r="A74" s="4">
        <v>68</v>
      </c>
      <c r="B74" s="9" t="s">
        <v>391</v>
      </c>
      <c r="C74" s="12" t="s">
        <v>18</v>
      </c>
      <c r="D74" s="4" t="s">
        <v>16</v>
      </c>
      <c r="E74" s="4" t="s">
        <v>15</v>
      </c>
      <c r="F74" s="9" t="s">
        <v>392</v>
      </c>
      <c r="G74" s="4">
        <v>-4</v>
      </c>
      <c r="H74" s="4" t="s">
        <v>39</v>
      </c>
      <c r="I74" s="9" t="s">
        <v>393</v>
      </c>
      <c r="J74" s="9" t="s">
        <v>19</v>
      </c>
      <c r="K74" s="9" t="s">
        <v>19</v>
      </c>
      <c r="L74" s="9" t="s">
        <v>19</v>
      </c>
      <c r="M74" s="5" t="s">
        <v>19</v>
      </c>
      <c r="N74" s="16">
        <v>1</v>
      </c>
      <c r="O74" s="7"/>
    </row>
    <row r="75" spans="1:15" x14ac:dyDescent="0.25">
      <c r="A75" s="4">
        <v>69</v>
      </c>
      <c r="B75" s="9" t="s">
        <v>394</v>
      </c>
      <c r="C75" s="12" t="s">
        <v>18</v>
      </c>
      <c r="D75" s="4" t="s">
        <v>16</v>
      </c>
      <c r="E75" s="4" t="s">
        <v>15</v>
      </c>
      <c r="F75" s="9" t="s">
        <v>395</v>
      </c>
      <c r="G75" s="4">
        <v>-4</v>
      </c>
      <c r="H75" s="4" t="s">
        <v>39</v>
      </c>
      <c r="I75" s="9" t="s">
        <v>396</v>
      </c>
      <c r="J75" s="9" t="s">
        <v>19</v>
      </c>
      <c r="K75" s="9" t="s">
        <v>19</v>
      </c>
      <c r="L75" s="9" t="s">
        <v>19</v>
      </c>
      <c r="M75" s="5" t="s">
        <v>19</v>
      </c>
      <c r="N75" s="16">
        <v>1</v>
      </c>
      <c r="O75" s="7"/>
    </row>
    <row r="77" spans="1:15" x14ac:dyDescent="0.25">
      <c r="J77" s="8" t="s">
        <v>441</v>
      </c>
    </row>
    <row r="78" spans="1:15" x14ac:dyDescent="0.25">
      <c r="A78" s="25" t="s">
        <v>398</v>
      </c>
      <c r="B78" s="25"/>
      <c r="C78" s="25"/>
      <c r="D78" s="25"/>
      <c r="E78" s="25"/>
      <c r="F78" s="25"/>
      <c r="G78" s="25"/>
      <c r="H78" s="25"/>
    </row>
    <row r="79" spans="1:15" x14ac:dyDescent="0.25">
      <c r="A79" s="25" t="s">
        <v>397</v>
      </c>
      <c r="B79" s="25"/>
      <c r="C79" s="25"/>
      <c r="D79" s="25"/>
      <c r="E79" s="25"/>
      <c r="F79" s="25"/>
      <c r="G79" s="26"/>
      <c r="H79" s="26"/>
    </row>
    <row r="81" spans="1:8" x14ac:dyDescent="0.25">
      <c r="A81" s="25" t="s">
        <v>442</v>
      </c>
      <c r="B81" s="25"/>
      <c r="C81" s="25"/>
      <c r="D81" s="25"/>
      <c r="E81" s="25"/>
      <c r="F81" s="25"/>
      <c r="G81" s="25"/>
      <c r="H81" s="25"/>
    </row>
  </sheetData>
  <mergeCells count="3">
    <mergeCell ref="A79:F79"/>
    <mergeCell ref="A78:H78"/>
    <mergeCell ref="A81:H8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42A4D-B953-4667-89F4-741A83A0822D}">
  <dimension ref="B4:BJ4"/>
  <sheetViews>
    <sheetView topLeftCell="AF1" zoomScale="77" zoomScaleNormal="77" workbookViewId="0">
      <selection activeCell="BJ5" sqref="BJ5"/>
    </sheetView>
  </sheetViews>
  <sheetFormatPr defaultRowHeight="15" x14ac:dyDescent="0.25"/>
  <sheetData>
    <row r="4" spans="2:62" ht="18.75" x14ac:dyDescent="0.3">
      <c r="B4" s="21" t="s">
        <v>195</v>
      </c>
      <c r="Q4" s="21" t="s">
        <v>206</v>
      </c>
      <c r="AF4" s="21" t="s">
        <v>213</v>
      </c>
      <c r="AU4" s="21" t="s">
        <v>386</v>
      </c>
      <c r="BJ4" s="21" t="s">
        <v>385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698E0-F918-4CB1-86E3-49B50EAFA39C}">
  <dimension ref="A3:A63"/>
  <sheetViews>
    <sheetView workbookViewId="0">
      <selection activeCell="H12" sqref="H12"/>
    </sheetView>
  </sheetViews>
  <sheetFormatPr defaultRowHeight="15" x14ac:dyDescent="0.25"/>
  <sheetData>
    <row r="3" spans="1:1" x14ac:dyDescent="0.25">
      <c r="A3" t="s">
        <v>399</v>
      </c>
    </row>
    <row r="4" spans="1:1" x14ac:dyDescent="0.25">
      <c r="A4" t="s">
        <v>400</v>
      </c>
    </row>
    <row r="5" spans="1:1" x14ac:dyDescent="0.25">
      <c r="A5" t="s">
        <v>399</v>
      </c>
    </row>
    <row r="7" spans="1:1" x14ac:dyDescent="0.25">
      <c r="A7" t="s">
        <v>401</v>
      </c>
    </row>
    <row r="8" spans="1:1" x14ac:dyDescent="0.25">
      <c r="A8" t="s">
        <v>402</v>
      </c>
    </row>
    <row r="10" spans="1:1" x14ac:dyDescent="0.25">
      <c r="A10" t="s">
        <v>403</v>
      </c>
    </row>
    <row r="11" spans="1:1" x14ac:dyDescent="0.25">
      <c r="A11" t="s">
        <v>404</v>
      </c>
    </row>
    <row r="12" spans="1:1" x14ac:dyDescent="0.25">
      <c r="A12" t="s">
        <v>405</v>
      </c>
    </row>
    <row r="13" spans="1:1" x14ac:dyDescent="0.25">
      <c r="A13" t="s">
        <v>406</v>
      </c>
    </row>
    <row r="16" spans="1:1" x14ac:dyDescent="0.25">
      <c r="A16" t="s">
        <v>407</v>
      </c>
    </row>
    <row r="17" spans="1:1" x14ac:dyDescent="0.25">
      <c r="A17" t="s">
        <v>408</v>
      </c>
    </row>
    <row r="18" spans="1:1" x14ac:dyDescent="0.25">
      <c r="A18" t="s">
        <v>409</v>
      </c>
    </row>
    <row r="19" spans="1:1" x14ac:dyDescent="0.25">
      <c r="A19" t="s">
        <v>410</v>
      </c>
    </row>
    <row r="20" spans="1:1" x14ac:dyDescent="0.25">
      <c r="A20" t="s">
        <v>411</v>
      </c>
    </row>
    <row r="23" spans="1:1" x14ac:dyDescent="0.25">
      <c r="A23" t="s">
        <v>412</v>
      </c>
    </row>
    <row r="24" spans="1:1" x14ac:dyDescent="0.25">
      <c r="A24" t="s">
        <v>413</v>
      </c>
    </row>
    <row r="25" spans="1:1" x14ac:dyDescent="0.25">
      <c r="A25" t="s">
        <v>414</v>
      </c>
    </row>
    <row r="26" spans="1:1" x14ac:dyDescent="0.25">
      <c r="A26" t="s">
        <v>415</v>
      </c>
    </row>
    <row r="27" spans="1:1" x14ac:dyDescent="0.25">
      <c r="A27">
        <v>1</v>
      </c>
    </row>
    <row r="28" spans="1:1" x14ac:dyDescent="0.25">
      <c r="A28" t="s">
        <v>415</v>
      </c>
    </row>
    <row r="29" spans="1:1" x14ac:dyDescent="0.25">
      <c r="A29" t="s">
        <v>416</v>
      </c>
    </row>
    <row r="30" spans="1:1" x14ac:dyDescent="0.25">
      <c r="A30" t="s">
        <v>417</v>
      </c>
    </row>
    <row r="31" spans="1:1" x14ac:dyDescent="0.25">
      <c r="A31" t="s">
        <v>418</v>
      </c>
    </row>
    <row r="32" spans="1:1" x14ac:dyDescent="0.25">
      <c r="A32" t="s">
        <v>419</v>
      </c>
    </row>
    <row r="33" spans="1:1" x14ac:dyDescent="0.25">
      <c r="A33" t="s">
        <v>420</v>
      </c>
    </row>
    <row r="34" spans="1:1" x14ac:dyDescent="0.25">
      <c r="A34" t="s">
        <v>421</v>
      </c>
    </row>
    <row r="35" spans="1:1" x14ac:dyDescent="0.25">
      <c r="A35" t="s">
        <v>422</v>
      </c>
    </row>
    <row r="36" spans="1:1" x14ac:dyDescent="0.25">
      <c r="A36" t="s">
        <v>422</v>
      </c>
    </row>
    <row r="37" spans="1:1" x14ac:dyDescent="0.25">
      <c r="A37" t="s">
        <v>422</v>
      </c>
    </row>
    <row r="38" spans="1:1" x14ac:dyDescent="0.25">
      <c r="A38" t="s">
        <v>423</v>
      </c>
    </row>
    <row r="39" spans="1:1" x14ac:dyDescent="0.25">
      <c r="A39" t="s">
        <v>424</v>
      </c>
    </row>
    <row r="40" spans="1:1" x14ac:dyDescent="0.25">
      <c r="A40" t="s">
        <v>425</v>
      </c>
    </row>
    <row r="41" spans="1:1" x14ac:dyDescent="0.25">
      <c r="A41" t="s">
        <v>426</v>
      </c>
    </row>
    <row r="42" spans="1:1" x14ac:dyDescent="0.25">
      <c r="A42" t="s">
        <v>427</v>
      </c>
    </row>
    <row r="43" spans="1:1" x14ac:dyDescent="0.25">
      <c r="A43" t="s">
        <v>428</v>
      </c>
    </row>
    <row r="44" spans="1:1" x14ac:dyDescent="0.25">
      <c r="A44" t="s">
        <v>429</v>
      </c>
    </row>
    <row r="45" spans="1:1" x14ac:dyDescent="0.25">
      <c r="A45" t="s">
        <v>430</v>
      </c>
    </row>
    <row r="46" spans="1:1" x14ac:dyDescent="0.25">
      <c r="A46" t="s">
        <v>431</v>
      </c>
    </row>
    <row r="47" spans="1:1" x14ac:dyDescent="0.25">
      <c r="A47" t="s">
        <v>432</v>
      </c>
    </row>
    <row r="48" spans="1:1" x14ac:dyDescent="0.25">
      <c r="A48" t="s">
        <v>431</v>
      </c>
    </row>
    <row r="49" spans="1:1" x14ac:dyDescent="0.25">
      <c r="A49" t="s">
        <v>432</v>
      </c>
    </row>
    <row r="50" spans="1:1" x14ac:dyDescent="0.25">
      <c r="A50" t="s">
        <v>433</v>
      </c>
    </row>
    <row r="51" spans="1:1" x14ac:dyDescent="0.25">
      <c r="A51" t="s">
        <v>434</v>
      </c>
    </row>
    <row r="52" spans="1:1" x14ac:dyDescent="0.25">
      <c r="A52" t="s">
        <v>435</v>
      </c>
    </row>
    <row r="53" spans="1:1" x14ac:dyDescent="0.25">
      <c r="A53" t="s">
        <v>415</v>
      </c>
    </row>
    <row r="54" spans="1:1" x14ac:dyDescent="0.25">
      <c r="A54" t="s">
        <v>415</v>
      </c>
    </row>
    <row r="55" spans="1:1" x14ac:dyDescent="0.25">
      <c r="A55" t="s">
        <v>415</v>
      </c>
    </row>
    <row r="56" spans="1:1" x14ac:dyDescent="0.25">
      <c r="A56" t="s">
        <v>436</v>
      </c>
    </row>
    <row r="57" spans="1:1" x14ac:dyDescent="0.25">
      <c r="A57" t="s">
        <v>437</v>
      </c>
    </row>
    <row r="58" spans="1:1" x14ac:dyDescent="0.25">
      <c r="A58" t="s">
        <v>438</v>
      </c>
    </row>
    <row r="59" spans="1:1" x14ac:dyDescent="0.25">
      <c r="A59" t="s">
        <v>415</v>
      </c>
    </row>
    <row r="63" spans="1:1" x14ac:dyDescent="0.25">
      <c r="A63" t="s">
        <v>439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Phage Lesiram </vt:lpstr>
      <vt:lpstr>Lesiram_MemProt_Supporting info</vt:lpstr>
      <vt:lpstr>Lesiram_tRNAs supporting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dc:creator>
  <cp:lastModifiedBy>Catalina  Davila Aguer</cp:lastModifiedBy>
  <dcterms:created xsi:type="dcterms:W3CDTF">2023-02-16T14:50:01Z</dcterms:created>
  <dcterms:modified xsi:type="dcterms:W3CDTF">2024-04-21T13:07:06Z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623a7f-4aec-4980-abf7-42194908fdf7_Enabled">
    <vt:lpwstr>true</vt:lpwstr>
  </property>
  <property fmtid="{D5CDD505-2E9C-101B-9397-08002B2CF9AE}" pid="3" name="MSIP_Label_e8623a7f-4aec-4980-abf7-42194908fdf7_SetDate">
    <vt:lpwstr>2023-02-16T16:16:55Z</vt:lpwstr>
  </property>
  <property fmtid="{D5CDD505-2E9C-101B-9397-08002B2CF9AE}" pid="4" name="MSIP_Label_e8623a7f-4aec-4980-abf7-42194908fdf7_Method">
    <vt:lpwstr>Privileged</vt:lpwstr>
  </property>
  <property fmtid="{D5CDD505-2E9C-101B-9397-08002B2CF9AE}" pid="5" name="MSIP_Label_e8623a7f-4aec-4980-abf7-42194908fdf7_Name">
    <vt:lpwstr>e8623a7f-4aec-4980-abf7-42194908fdf7</vt:lpwstr>
  </property>
  <property fmtid="{D5CDD505-2E9C-101B-9397-08002B2CF9AE}" pid="6" name="MSIP_Label_e8623a7f-4aec-4980-abf7-42194908fdf7_SiteId">
    <vt:lpwstr>c82f2d55-67d0-4a4a-8820-2f84a18c1cdd</vt:lpwstr>
  </property>
  <property fmtid="{D5CDD505-2E9C-101B-9397-08002B2CF9AE}" pid="7" name="MSIP_Label_e8623a7f-4aec-4980-abf7-42194908fdf7_ActionId">
    <vt:lpwstr>e240cab0-7ac6-4193-bb89-e75deac9ed92</vt:lpwstr>
  </property>
  <property fmtid="{D5CDD505-2E9C-101B-9397-08002B2CF9AE}" pid="8" name="MSIP_Label_e8623a7f-4aec-4980-abf7-42194908fdf7_ContentBits">
    <vt:lpwstr>0</vt:lpwstr>
  </property>
</Properties>
</file>