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tater\Downloads\"/>
    </mc:Choice>
  </mc:AlternateContent>
  <xr:revisionPtr revIDLastSave="0" documentId="13_ncr:1_{79E80703-93BD-4C2E-B8CA-8B30960E5FA9}"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2" i="1" l="1"/>
  <c r="P91" i="1"/>
  <c r="P90" i="1"/>
  <c r="P89" i="1"/>
  <c r="P88" i="1"/>
  <c r="P87" i="1"/>
  <c r="P86" i="1"/>
  <c r="P85" i="1"/>
  <c r="P84" i="1"/>
  <c r="P83" i="1"/>
  <c r="L83" i="1"/>
  <c r="K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K15" i="1"/>
  <c r="P14" i="1"/>
  <c r="P13" i="1"/>
  <c r="P12" i="1"/>
  <c r="P11" i="1"/>
  <c r="P10" i="1"/>
  <c r="P9" i="1"/>
  <c r="P8" i="1"/>
  <c r="P7" i="1"/>
  <c r="K7" i="1"/>
  <c r="P6" i="1"/>
  <c r="P4" i="1"/>
  <c r="P3" i="1"/>
  <c r="P2" i="1"/>
</calcChain>
</file>

<file path=xl/sharedStrings.xml><?xml version="1.0" encoding="utf-8"?>
<sst xmlns="http://schemas.openxmlformats.org/spreadsheetml/2006/main" count="1418" uniqueCount="866">
  <si>
    <t>Assignment Block</t>
  </si>
  <si>
    <t>Final Names</t>
  </si>
  <si>
    <t>PECAAN Number</t>
  </si>
  <si>
    <t>Annotator</t>
  </si>
  <si>
    <t>Proofreader</t>
  </si>
  <si>
    <r>
      <rPr>
        <u/>
        <sz val="10"/>
        <color rgb="FF1155CC"/>
        <rFont val="Arial"/>
      </rPr>
      <t xml:space="preserve">Function = </t>
    </r>
    <r>
      <rPr>
        <u/>
        <sz val="10"/>
        <color rgb="FF1155CC"/>
        <rFont val="Arial"/>
      </rPr>
      <t>https://docs.google.com/spreadsheets/d/e/2PACX-1vToasuRfxx_yfLa9ECFN4_6okwNI_5AJGWZ3NCy53Gz0QfoNrhAQ48HnBuSD1hsrY0zUTTn6EP3MGK_/pubhtml?gid=0&amp;single=true&amp;urp=gmail_link</t>
    </r>
  </si>
  <si>
    <t>auto_start</t>
  </si>
  <si>
    <t>auto_stop</t>
  </si>
  <si>
    <t>manual_start</t>
  </si>
  <si>
    <t>manual_stop</t>
  </si>
  <si>
    <t>start_diff</t>
  </si>
  <si>
    <t>stop_diff</t>
  </si>
  <si>
    <t>Gap</t>
  </si>
  <si>
    <t>Orientation</t>
  </si>
  <si>
    <t>Nucleotide_length</t>
  </si>
  <si>
    <t>AA_length</t>
  </si>
  <si>
    <t>Frame</t>
  </si>
  <si>
    <t>Start_codon</t>
  </si>
  <si>
    <t>Glimmer</t>
  </si>
  <si>
    <t>BLASTP_evidence</t>
  </si>
  <si>
    <t>HHPred_Evidence</t>
  </si>
  <si>
    <t>Phamerator_evidence (Look for other genes related phages have, are they the same or different)</t>
  </si>
  <si>
    <t>Frames_evidence (Guide 7.3)</t>
  </si>
  <si>
    <t>Ribosome_Binding_Sites_evidence</t>
  </si>
  <si>
    <t>GeneMarkS_evidence</t>
  </si>
  <si>
    <t>Starterator_evidence</t>
  </si>
  <si>
    <t>Starterator_URL</t>
  </si>
  <si>
    <t>http://phages.wustl.edu/starterator/</t>
  </si>
  <si>
    <t>Review notes</t>
  </si>
  <si>
    <t xml:space="preserve">Proofreader Notes          </t>
  </si>
  <si>
    <t>Week 1</t>
  </si>
  <si>
    <t>Class</t>
  </si>
  <si>
    <t>hypothetical protein</t>
  </si>
  <si>
    <t>NA</t>
  </si>
  <si>
    <t>Forward</t>
  </si>
  <si>
    <t>ATG</t>
  </si>
  <si>
    <t xml:space="preserve">Glimmer start at 606, score of 7.81 </t>
  </si>
  <si>
    <t>Yes other phages call this gene, e-value is 2e-65. 93% identity to PBI_SPORTO 1 (hypothetical Protein)</t>
  </si>
  <si>
    <t>58.61% hit with 1P9I_A cortexilin; hybrid coil</t>
  </si>
  <si>
    <t xml:space="preserve">Doesn't appear to be any other genes by other people in this area </t>
  </si>
  <si>
    <t xml:space="preserve">There are no upstream genes to have a gap with </t>
  </si>
  <si>
    <t xml:space="preserve">We have the best ribosome binding score. Auto start has z-score of 2.478 and spacer of 12. </t>
  </si>
  <si>
    <t xml:space="preserve">Agrees with Glimmer, starts at 606. Other phages agree, has coding potential. Autostart contains all coding potential </t>
  </si>
  <si>
    <t xml:space="preserve">Auto start is the most annotated start </t>
  </si>
  <si>
    <t>Pham174567Report.pdf</t>
  </si>
  <si>
    <t>Autostart was kept due to agreement along all lines of evidence for choosing a start</t>
  </si>
  <si>
    <t>HNH Endonuclease</t>
  </si>
  <si>
    <t>Glimmer start at 979, score of 4.15</t>
  </si>
  <si>
    <t>Yes other phages call this gene, top hit of an e-value of 1.45e-88. Top BLAST hit does not align, but hits after the first align 1:1</t>
  </si>
  <si>
    <t>98.54% hit with 5H0M_A HNH endonuclease</t>
  </si>
  <si>
    <t>Compared to the genes called by other phages in the area, we appear to be calling the same one, even though they are gene 3 in the annotated phages.</t>
  </si>
  <si>
    <t>Autostart has a gap of -20, next downstream start (1000) has a gap of one.</t>
  </si>
  <si>
    <t>Auto start (Glimmer Start) has a z-score of 3.155 and a spacer of 8 which is comparable to the GeneMarks start</t>
  </si>
  <si>
    <t>Disagrees with Glimmer, starts at 1000. Coding potential appears to be contained by both Glimmer and GeneMarkS starts. All coding potential contained within.</t>
  </si>
  <si>
    <t>Autostart is most annotated start at 979</t>
  </si>
  <si>
    <t>Pham85049Report.pdf</t>
  </si>
  <si>
    <t>While GeneMarkS and Glimmer disagree, the glimmer start was chosen due to the agreement with the starterator and blastp evidence, the fact that the start does contain all the coding potential, and the good z-score and spacer</t>
  </si>
  <si>
    <t>Violet</t>
  </si>
  <si>
    <t>Rebecca</t>
  </si>
  <si>
    <t>Endolysin</t>
  </si>
  <si>
    <t xml:space="preserve">Forward </t>
  </si>
  <si>
    <t>GTG</t>
  </si>
  <si>
    <t>Glimmer starts at 1414, score of 6.54</t>
  </si>
  <si>
    <t>Yes other phages call this gene, e-value of 1e-122</t>
  </si>
  <si>
    <t xml:space="preserve">99.7% hit w/ d1yb0a1,  N-acetylmuramoyl-L-alanine amidase hydrolase </t>
  </si>
  <si>
    <t xml:space="preserve">Other phages call this gene </t>
  </si>
  <si>
    <t>Autostart has a gap of 21</t>
  </si>
  <si>
    <t>Auto start has a z-score of 3.064 and a spacer of 10</t>
  </si>
  <si>
    <t xml:space="preserve">Agrees with Glimmer, starts at 1414, not a lot of coding potential </t>
  </si>
  <si>
    <t xml:space="preserve">Autostart is the most annotated </t>
  </si>
  <si>
    <t>Pham216092Report.pdf</t>
  </si>
  <si>
    <t>Not the correct starterator pdf, rustyboy isn't present</t>
  </si>
  <si>
    <t>e-value should be 1e-123, and your auto-start is the most annotated.</t>
  </si>
  <si>
    <t>Unknown</t>
  </si>
  <si>
    <t>No glimmer start</t>
  </si>
  <si>
    <t>Other phages call this gene with an e-value of 4.48265e-21. 84.3% identity to PBI_SPORTO_4 (hypothetical protein)</t>
  </si>
  <si>
    <t>90.7% probability across 58.8% coverage to MTLN; Mitoregulin PF22002.1</t>
  </si>
  <si>
    <t>Gene appears to be present in other annotated genomes, but not autoannotated here</t>
  </si>
  <si>
    <t>Added gene has a -4 gap</t>
  </si>
  <si>
    <t>Z-score of 0.818 and spacer of 11.</t>
  </si>
  <si>
    <t>While not called by GeneMarks or Glimmer, there is still some coding potential in this reading frame.</t>
  </si>
  <si>
    <t>No starterator for added gene</t>
  </si>
  <si>
    <t>While the z-score is low and was not predicted by glimmer and genemarks, it appears to be present in other AW phages.</t>
  </si>
  <si>
    <t>Isabella</t>
  </si>
  <si>
    <t>Head-to-tail adapter</t>
  </si>
  <si>
    <t>Added a gene</t>
  </si>
  <si>
    <t>Glimmer start at 2530, score of 6.03</t>
  </si>
  <si>
    <t xml:space="preserve">Yes other phages call this gene, e-value of 4e-59. Query's align at 1. Top hit with PBI_SPORTO_5  (hypothetical protein) </t>
  </si>
  <si>
    <t>97.17% hit with cd08054, Head-Tail Connector Protein</t>
  </si>
  <si>
    <t xml:space="preserve">Other genes do not call this. </t>
  </si>
  <si>
    <t>Autostart has a gap of -8</t>
  </si>
  <si>
    <t xml:space="preserve">Auto start has a z-score of 2.478 and a spacer of 7. </t>
  </si>
  <si>
    <t>Agrees with Glimmer, starts at 2530. Contains all coding potential</t>
  </si>
  <si>
    <t xml:space="preserve">Not the most annotated, but we are calling the most annotated start of our cluster </t>
  </si>
  <si>
    <t>Pham174562Report.pdf</t>
  </si>
  <si>
    <t xml:space="preserve">Autostart was kept, contains all coding and has high similarities with other phage genes. Called function using sheet, gene has alignment with SPP1 15. </t>
  </si>
  <si>
    <t xml:space="preserve">Everything looks good. </t>
  </si>
  <si>
    <t>Luke</t>
  </si>
  <si>
    <t xml:space="preserve">Unknown </t>
  </si>
  <si>
    <t>Foward</t>
  </si>
  <si>
    <t>Glimmer start at 2883, score of 3.84</t>
  </si>
  <si>
    <t xml:space="preserve">Yes other phages call this gene, e-value of 5e-75 Both align at 1. </t>
  </si>
  <si>
    <t>75% hit with Gp62 from HHpred, hit Q05275, VG62_BPML5 Gene 62 protein OS=Mycobacterium phage L5</t>
  </si>
  <si>
    <t>Other genes kind of call it.</t>
  </si>
  <si>
    <t xml:space="preserve">Current start has a gap of 5. Autostart has a gap of -46. </t>
  </si>
  <si>
    <t xml:space="preserve">Current start has a z-score of 2.757 and a spacer of 12. Autostart has a z-score of 2.652 and a spacer of 17. </t>
  </si>
  <si>
    <t>Does not agree with Glimmer, starts at 2934. No coding potential.</t>
  </si>
  <si>
    <t>Autostart (start 5) is not the most annotated. Genesmarks start (start 7) is the most annotated.</t>
  </si>
  <si>
    <t>Pham85747Report.pdf</t>
  </si>
  <si>
    <t>I agree with the start change, but make sure the supporting evidence indicates the autostart vs the chosen start</t>
  </si>
  <si>
    <t>Looks good</t>
  </si>
  <si>
    <t>Meghan</t>
  </si>
  <si>
    <t>Terminase</t>
  </si>
  <si>
    <t>Glimmer start at 3427, score of 10.83</t>
  </si>
  <si>
    <t>Yes other phages call this gene, e-value is 0, 96.22% identity to terminase from Sporto, QFG09115</t>
  </si>
  <si>
    <t>86.4% hit with 5FBM_B DNA-binding protein</t>
  </si>
  <si>
    <t>Other phages call it</t>
  </si>
  <si>
    <t>Autostart has a gap of 16</t>
  </si>
  <si>
    <t>Auto start has a z-score of 3.298 and a spacer of 12</t>
  </si>
  <si>
    <t>Agrees with Glimmer, starts at 3427. Autostart contains all coding potential.</t>
  </si>
  <si>
    <t xml:space="preserve">Auto start is the most annotated </t>
  </si>
  <si>
    <t>Pham710Report.pdf</t>
  </si>
  <si>
    <t>Fairly straightforward gene, everything points to the fact it is one and there aren't any contradictions I can see</t>
  </si>
  <si>
    <t>Glimmer start at 5172, score of 9.9</t>
  </si>
  <si>
    <t>Yes other phages call this gene, e-value is 1e-149</t>
  </si>
  <si>
    <t>99.38% hit with 3B21_A Shigella, Bacterial protein</t>
  </si>
  <si>
    <t>Doesn't appear to be any other genes by other people in this area.</t>
  </si>
  <si>
    <t>Autostart has a gap of -4 best gap</t>
  </si>
  <si>
    <t>Auto start has a z-score of 3.064 and a spacer of 12</t>
  </si>
  <si>
    <t>Agrees with Glimmer, starts at 5172 . Autostart contains all coding potential.</t>
  </si>
  <si>
    <t xml:space="preserve">Auto start is not the most annoatated start, but agree with one other </t>
  </si>
  <si>
    <t>Pham89457Report.pdf</t>
  </si>
  <si>
    <t xml:space="preserve">Looks good </t>
  </si>
  <si>
    <t>Glimmer starts at 6238, score of 7.16</t>
  </si>
  <si>
    <t>Yes other phages call this gene, e-value is 2e-36</t>
  </si>
  <si>
    <t>95% hit w/ Immunity protein 35, PF15567.9</t>
  </si>
  <si>
    <t xml:space="preserve">Does appear that other phages call this gene </t>
  </si>
  <si>
    <t>Autostart has a gap of -11</t>
  </si>
  <si>
    <t>Auto start has a z-score of 2.575 and a spacer of 9</t>
  </si>
  <si>
    <t xml:space="preserve">Agrees with glimmer start at 6238 not the most coding potential </t>
  </si>
  <si>
    <t>Autostart is the most annotated start</t>
  </si>
  <si>
    <t>Pham29912Report.pdf</t>
  </si>
  <si>
    <t xml:space="preserve">e-value should be 2e-36, and your auto-start is the most annotated. </t>
  </si>
  <si>
    <t>Glimmer start at 6498, score of 12.98</t>
  </si>
  <si>
    <t xml:space="preserve">Yes other phages call this gene, e-value is 2e-50. Both start at 1. Top hit, 76%, with PBI_SPORTO_10 (hypothetical protein) </t>
  </si>
  <si>
    <t>41.26% hit with Q05275 Gene 62 protein</t>
  </si>
  <si>
    <t xml:space="preserve">Other phages call this gene. </t>
  </si>
  <si>
    <t xml:space="preserve">Autostart has a gap of -4, best gap available. </t>
  </si>
  <si>
    <t xml:space="preserve">Auto start has a z-score of 3.298 and a spacer of 11. </t>
  </si>
  <si>
    <t xml:space="preserve">Agrees with Glimmer, starts at 6498. Autostart contains all coding potential. </t>
  </si>
  <si>
    <t>Auto start is the most annotated start (Start 9) at 6498</t>
  </si>
  <si>
    <t>Pham192627Report.pdf</t>
  </si>
  <si>
    <t xml:space="preserve">Autostart was kept, good alignment and gap. Function unknown. </t>
  </si>
  <si>
    <t>unknown</t>
  </si>
  <si>
    <t>Glimmer start at 6884, score of 5.24</t>
  </si>
  <si>
    <t>Yes other phages call this gene, e-value is 1e-108, Both align at 1.</t>
  </si>
  <si>
    <t>58% hit with the Gp62 protein from HHpred, hit Q05275, VG62_BPML5 Gene 62 protein OS=Mycobacterium phage L5</t>
  </si>
  <si>
    <t xml:space="preserve">Doesn't appear to be any other genes by other people in this area.  </t>
  </si>
  <si>
    <t xml:space="preserve">Autostart has a gap of 2. </t>
  </si>
  <si>
    <t>Auto start has a z-score of 2.211 and a spacer of 9.</t>
  </si>
  <si>
    <t xml:space="preserve">Agrees with Glimmer, starts at 6884. Contains coding potential </t>
  </si>
  <si>
    <t>Auto start is the most annotated.</t>
  </si>
  <si>
    <t>Pham86733Report.pdf</t>
  </si>
  <si>
    <t>Glimmer start at 7531, score of 6.93</t>
  </si>
  <si>
    <t>Yes other phages call this gene, e-value is 3e-154</t>
  </si>
  <si>
    <t>39.29% probability with 7TDQ_A tegument protein</t>
  </si>
  <si>
    <t>It appears other genes call this</t>
  </si>
  <si>
    <t>Autostart has a gap of 2, best one</t>
  </si>
  <si>
    <t>Auto start has a z-score of 2.087 and a spacer of 10</t>
  </si>
  <si>
    <t>Agrees with Glimmer, starts at 7531. Contains coding potential</t>
  </si>
  <si>
    <t>Auto start is not the most annotated, called 100% within the cluster</t>
  </si>
  <si>
    <t>Pham178970Report.pdf</t>
  </si>
  <si>
    <t>Low HHpred score, but everything else seems fine</t>
  </si>
  <si>
    <t xml:space="preserve">portal protein </t>
  </si>
  <si>
    <t>Glimmer start at 8096, score of 7.58</t>
  </si>
  <si>
    <t>Yes other phages call this gene, e-value is 0</t>
  </si>
  <si>
    <t>100% hit, with 8FQL_D Portal protein</t>
  </si>
  <si>
    <t>It appears others call this gene</t>
  </si>
  <si>
    <t>Autostart has a gap of 34 best gap</t>
  </si>
  <si>
    <t>Auto start has a z-score of 3.298 and a spacer of 11</t>
  </si>
  <si>
    <t xml:space="preserve">Agrees with Glimmer starts 8096, contains all coding potential </t>
  </si>
  <si>
    <t>Auto start is most annotated</t>
  </si>
  <si>
    <t>Pham701Report.pdf</t>
  </si>
  <si>
    <t>Major capsid and protease fusion protein</t>
  </si>
  <si>
    <t>Closed the gap</t>
  </si>
  <si>
    <t>Glimmer starts at 9438, score of 7.18</t>
  </si>
  <si>
    <t>99.9% hit w/ Lactococcus lactis bacteriophage major capsid protein</t>
  </si>
  <si>
    <t xml:space="preserve">Has the most annotated start but doesn't call it </t>
  </si>
  <si>
    <t>Autostart has a gap of 88</t>
  </si>
  <si>
    <t>Auto start has a z-score of 1.728 and a spacer of 12</t>
  </si>
  <si>
    <t xml:space="preserve">Does not agree with Glimmer, starts at 9372, glimmer start has more coding potential </t>
  </si>
  <si>
    <t xml:space="preserve">Auto start is the most annotated, but doesn't call it </t>
  </si>
  <si>
    <t>Pham708Report.pdf</t>
  </si>
  <si>
    <t>I don't know if we should consider changing the start to 9372, so we should double-check. Added membrane protein function based on transmembrane domains</t>
  </si>
  <si>
    <t>Glimmer start at 11545, score of 3.5</t>
  </si>
  <si>
    <t xml:space="preserve">Yes other phages call this gene, e-value is 4e-56. Both start at 1. Top hit 88% with PBI_SPORTO_15 (hypothetical protein) </t>
  </si>
  <si>
    <t xml:space="preserve">67.74% hit with Q914M8 Unknown protein </t>
  </si>
  <si>
    <t xml:space="preserve">Autostart has a gap of 10, best gap available. </t>
  </si>
  <si>
    <t xml:space="preserve">Auto start has a z-score of 2.166 and a spacer of 10. </t>
  </si>
  <si>
    <t xml:space="preserve">Agrees with Glimmer, starts at 11545. Autostart contains all coding potential. </t>
  </si>
  <si>
    <t>Auto start is the most annotated start (Start 4) at 11545</t>
  </si>
  <si>
    <t>Pham716Report.pdf.crdownload</t>
  </si>
  <si>
    <t xml:space="preserve">Autostart kept, everything else looks good. No high matches for function but other phages do call this gene. </t>
  </si>
  <si>
    <t xml:space="preserve">Everythong looks good. </t>
  </si>
  <si>
    <t xml:space="preserve">Tail terminator </t>
  </si>
  <si>
    <t>Glimmer start at 11855, score of 2.55</t>
  </si>
  <si>
    <t>Yes other phages call this gene, e-value is 9e-42, both start at 1.</t>
  </si>
  <si>
    <t>98.2% hit with 4ACV_B Antigen B</t>
  </si>
  <si>
    <t xml:space="preserve">Doesn't appear that other genes call this.  </t>
  </si>
  <si>
    <t>Autostart has a gap of 10.</t>
  </si>
  <si>
    <t xml:space="preserve">Auto start has a z-score of 2.381 and a spacer of 10. </t>
  </si>
  <si>
    <t xml:space="preserve">Does not call this gene. Autostart contains coding potential </t>
  </si>
  <si>
    <t>Auto start is the most annotated</t>
  </si>
  <si>
    <t>Pham172666Report.pdf</t>
  </si>
  <si>
    <t>Gap is -35 and length is 306</t>
  </si>
  <si>
    <t>Major tail protein</t>
  </si>
  <si>
    <t>Glimmer start at 12171, score of 7.43</t>
  </si>
  <si>
    <t>Yes other phages call this gene, e-value is 1e-75</t>
  </si>
  <si>
    <t>88.82% probablity with 9D9L_J, major tail protein</t>
  </si>
  <si>
    <t>Autostart has a gap of 10, best gap</t>
  </si>
  <si>
    <t>Autostart has a z-score of 2.41 and a spacer of 11</t>
  </si>
  <si>
    <t>Agrees with Glimmer, starts at 12171. Contains coding potential.</t>
  </si>
  <si>
    <t>16.pdf</t>
  </si>
  <si>
    <t xml:space="preserve">Everything looks fine with this gene </t>
  </si>
  <si>
    <t xml:space="preserve">forward </t>
  </si>
  <si>
    <t>Glimer start at 13064, score of 10.08</t>
  </si>
  <si>
    <t>Yes other phage call this gene, e-value is 2e-55</t>
  </si>
  <si>
    <t xml:space="preserve">30.92% hit with 2ES9_A putative cytoplasmic protein </t>
  </si>
  <si>
    <t>Autostart has a gap of 26, best gap</t>
  </si>
  <si>
    <t>Autostart has a z-score of 3.298 spacer of 12</t>
  </si>
  <si>
    <t xml:space="preserve">Agrees with Glimmer, starts at 13064. contains all coding potential </t>
  </si>
  <si>
    <t>Pham85043Report.pdf</t>
  </si>
  <si>
    <t xml:space="preserve">Everything looks good </t>
  </si>
  <si>
    <t>Glimmer starts at 13630, score of 8.47</t>
  </si>
  <si>
    <t>Yes other phages call this gene, e-value is 2e-78</t>
  </si>
  <si>
    <t>99.9% hit w/ Phage tail tube protein, PF06488.16</t>
  </si>
  <si>
    <t>Autostart has a gap of 20</t>
  </si>
  <si>
    <t>Autostart has a z-score of 3.064 and a spacer of 11</t>
  </si>
  <si>
    <t>Does not agree with glimmer start at 13636 has some coding potential</t>
  </si>
  <si>
    <t>Auto start is not the most annotated, calls 15</t>
  </si>
  <si>
    <t>Pham84731Report.pdf</t>
  </si>
  <si>
    <t xml:space="preserve">e-value should be 5e-79. </t>
  </si>
  <si>
    <t>Glimmer start at 14433, score of 9.56</t>
  </si>
  <si>
    <t xml:space="preserve">Yes other phages call this gene, e-value is 1e-110. Subject: 141, Query: 248 Top hit 75% with PBI_INGRID_23 (hypothetical) </t>
  </si>
  <si>
    <t>97.82% hit with 6CL6_F Probably tail fiber protein</t>
  </si>
  <si>
    <t xml:space="preserve">Doesn't appear on related phages. </t>
  </si>
  <si>
    <t xml:space="preserve">Autostart has a gap of 11, best gap available. </t>
  </si>
  <si>
    <t xml:space="preserve">Autostart has a z-score of 3.144 and a spacer of 9. </t>
  </si>
  <si>
    <t xml:space="preserve">Agrees with Glimmer, starts at 14433. Autostart contains all coding potential. </t>
  </si>
  <si>
    <t>Auto start is not the most annotated at 14433, we do not have an annotated start.</t>
  </si>
  <si>
    <t>Pham207564Report.pdf.crdownload</t>
  </si>
  <si>
    <t xml:space="preserve">Autostart kept, not the best looking gene but it contains all coding potential and has the best gap. Hits with a lot of tail fiber proteins, how do we classify that? </t>
  </si>
  <si>
    <t xml:space="preserve">I think that it might have all of the coding potential. Everything looks good. </t>
  </si>
  <si>
    <t>Glimmer starts at 15947, score of 3.51</t>
  </si>
  <si>
    <t xml:space="preserve">Yes other phages call this gene, e-vaule is 7e-16, both align at 1. </t>
  </si>
  <si>
    <t>98% hit with tail fiber, VIRAL PROTEIN, From HHpred. Hit 7YPX_c, tail fiber chaperone; fiber, VIRUS, VIRAL PROTEIN;{uncultured cyanophage}.</t>
  </si>
  <si>
    <t xml:space="preserve">Doesn't appear that other genes call this. </t>
  </si>
  <si>
    <t xml:space="preserve">Autostart has a gap of -1. </t>
  </si>
  <si>
    <t xml:space="preserve">Autostart has a z-score of 2.178 and a spacer of 12. </t>
  </si>
  <si>
    <t>Agrees with Glimmer, starts at 15947. Contains coding potential.</t>
  </si>
  <si>
    <t xml:space="preserve">Auto start is the most annotated. </t>
  </si>
  <si>
    <t>Pham207006Report.pdf</t>
  </si>
  <si>
    <t>looks good</t>
  </si>
  <si>
    <t>Glimmer start at 16253, score of 9.33</t>
  </si>
  <si>
    <t>Other phages call this gene, e-value 9e-55 with 88% alignment</t>
  </si>
  <si>
    <t>55.1% hit with 1YSM_A, Calcyclin binding protein</t>
  </si>
  <si>
    <t>phages in different clusters call this</t>
  </si>
  <si>
    <t>autostart has a gap of 9</t>
  </si>
  <si>
    <t>Autostart has a z-score 3.212 and a spacer of 9</t>
  </si>
  <si>
    <t>Agrees with Glimmer, starts at 16253. Very little coding potential</t>
  </si>
  <si>
    <t xml:space="preserve">Auto start is the most annotated start. </t>
  </si>
  <si>
    <t>21.pdf</t>
  </si>
  <si>
    <t>The gap is the best possible one, although no other phages call this gene, both glimmer and genemarks agree it is</t>
  </si>
  <si>
    <t>Tape Measure Protein</t>
  </si>
  <si>
    <t>forward</t>
  </si>
  <si>
    <t>Glimmer start at 16633 score of 7.42</t>
  </si>
  <si>
    <t xml:space="preserve">99.89% hit with 6V8I_BF, tape measure protein </t>
  </si>
  <si>
    <t>Other phages call this gene</t>
  </si>
  <si>
    <t>Autostart has gap of -4 best gap available</t>
  </si>
  <si>
    <t>Autostart has a z-score 1.926 and a spacer of  12</t>
  </si>
  <si>
    <t xml:space="preserve">Agrees with glimer starts at 16633. has coding potential </t>
  </si>
  <si>
    <t xml:space="preserve">Autostart is most annotated, </t>
  </si>
  <si>
    <t>Pham197848Report.pdf</t>
  </si>
  <si>
    <t>Minor tail protein</t>
  </si>
  <si>
    <t>Glimmer starts at 21177, score of 7.85</t>
  </si>
  <si>
    <t>Yes other phages call this gene, e-value is 5e-91</t>
  </si>
  <si>
    <t>99.9% hit w/ VIRAL PROTEIN (hypothetical protein)</t>
  </si>
  <si>
    <t>Autostart has a z-score 2.555 and a spacer of 18</t>
  </si>
  <si>
    <t>Agrees with glimmer start at 21177 has coding potential</t>
  </si>
  <si>
    <t>Pham164863Report.pdf</t>
  </si>
  <si>
    <t xml:space="preserve">e-value should be 5e-91. </t>
  </si>
  <si>
    <t>Glimmer start at 21998, score of 9.6</t>
  </si>
  <si>
    <t>Yes other phages call this gene, e-value is 1e-132. Both start at 1. Top hit 58% w/ Arthro.phage Stayer; Minor Tail Protein</t>
  </si>
  <si>
    <t xml:space="preserve">99.2% hit with 	O64222 Minor Tail Protein </t>
  </si>
  <si>
    <t xml:space="preserve">Appears on some other phages. </t>
  </si>
  <si>
    <t xml:space="preserve">Autostart has a gap of -1, best gap available. </t>
  </si>
  <si>
    <t>Autostart has a z-score of 1.987 and a spacer of 11</t>
  </si>
  <si>
    <t xml:space="preserve">Agrees with Glimmer starts at 21998. Autostart contains all coding potential. </t>
  </si>
  <si>
    <t xml:space="preserve">Auto start is the most annotated at 21998. </t>
  </si>
  <si>
    <t>Pham204782Report.pdf</t>
  </si>
  <si>
    <t xml:space="preserve">Best gap, contains most coding potential, and good e-values. </t>
  </si>
  <si>
    <t>Glimmer start at 23186, score of 8.97.</t>
  </si>
  <si>
    <t xml:space="preserve">Yes other phages call this gene, e-value of 2e-28. Both align at 1. </t>
  </si>
  <si>
    <t>29% hit with polypeptide binding site. HHpred, hit cd22567, KH-I_Rrp40; type I K homology (KH) RNA-binding domain found in exosome complex component Rrp40 and similar proteins</t>
  </si>
  <si>
    <t>Autostart has a gap of 24</t>
  </si>
  <si>
    <t xml:space="preserve">Autostart has a z-score of 3.309 and a spacer of 12. </t>
  </si>
  <si>
    <t xml:space="preserve">Agrees with Glimmer, starts at 23186. No coding potential. </t>
  </si>
  <si>
    <t>Pham1073Report.pdf</t>
  </si>
  <si>
    <t>Other genes call this</t>
  </si>
  <si>
    <t>minor tail protein</t>
  </si>
  <si>
    <t>Glimmer start at 23431, score of 3.02</t>
  </si>
  <si>
    <t>Other phages call this gene, e-value 2e-99, 73% alignment</t>
  </si>
  <si>
    <t>97.26% hit with 8OE4_D, Interleukin 12 receptor subunit</t>
  </si>
  <si>
    <t>Autostart has a gap of 2</t>
  </si>
  <si>
    <t>Autostart has a z-score of 1.608 and a spacer of 13</t>
  </si>
  <si>
    <t xml:space="preserve">Agrees with glimmer, starts at 23431, contains little coding potential. </t>
  </si>
  <si>
    <t>26.pdf</t>
  </si>
  <si>
    <t>HHPred is a very likely hit, glimmer and genemarks both agree</t>
  </si>
  <si>
    <t>Membrane Protein</t>
  </si>
  <si>
    <t>Glimer start at 24236, score of 1.8</t>
  </si>
  <si>
    <t>Yes, other phages call this gene, e-value of 1e-54</t>
  </si>
  <si>
    <t>39.69% hit with 8FHK_C, Probable multidrug resistance ABC transporter ATP-binding/permease protein YheI</t>
  </si>
  <si>
    <t xml:space="preserve">Autostart has gap of 1, best gap available </t>
  </si>
  <si>
    <t>Autostart has z-score of 2.545 and a spacer of 18</t>
  </si>
  <si>
    <t>Agrees with glimmer starts at 24236, contains coding potential</t>
  </si>
  <si>
    <t>Auto start is the most annotated in its cluster</t>
  </si>
  <si>
    <t>Everything looks good Added membrane protein function based on transmembrane domains</t>
  </si>
  <si>
    <t>Week 2</t>
  </si>
  <si>
    <t>Glimmer start at 24664, score of 4.29</t>
  </si>
  <si>
    <t>Yes other phages call this gene, e-value of 2e-36</t>
  </si>
  <si>
    <t xml:space="preserve">96.9% hit w/ Protein of unknown function, (DUF2570) </t>
  </si>
  <si>
    <t xml:space="preserve">Autostart has a gap of 2 </t>
  </si>
  <si>
    <t>Autostart has z-score of 2.432 and a spacer of 9</t>
  </si>
  <si>
    <t xml:space="preserve">Agrees with glimmer start at 24664, may not have coding potential </t>
  </si>
  <si>
    <t>Pham176016Report-2.pdf</t>
  </si>
  <si>
    <t>Looks good! I would add something like "Autostart has gap of 2, best gap available" for the Frames Evidence. Added membrane protein function based on transmembrane domains</t>
  </si>
  <si>
    <t>Glimmer start at 25006, score of 6.82</t>
  </si>
  <si>
    <t>Yes, other phages call this gene, e-value of 3e-51. Both start at 1. Top hit 73% with PBI_SPORTO_31 Hypothetical Protein</t>
  </si>
  <si>
    <t>99.94% hit with O03978, Holin</t>
  </si>
  <si>
    <t>Other phages don't call this gene.</t>
  </si>
  <si>
    <t xml:space="preserve">Autostart has a gap of 15, best gap available. </t>
  </si>
  <si>
    <t xml:space="preserve">Autostart has a z-score of 3.064 and a spacer of 12. </t>
  </si>
  <si>
    <t xml:space="preserve">Agrees with Glimmer start at 25006, autostart contains all coding potential. </t>
  </si>
  <si>
    <t xml:space="preserve">Autostart is most annotated start at 25006. </t>
  </si>
  <si>
    <t>Pham204782Report (1).pdf</t>
  </si>
  <si>
    <t xml:space="preserve">Autostart was kept, best start and gap, hits with other phage. Double check the requirements for this gene function being called holin. </t>
  </si>
  <si>
    <t>Although other phages call a holin, there are other transmembrane domains nearby, so this was annotated as a membrane protein.</t>
  </si>
  <si>
    <t>TTG</t>
  </si>
  <si>
    <t>Glimmer start at 25458, score of 9.13</t>
  </si>
  <si>
    <t xml:space="preserve">Yes other phages call this gene, e-vaule of 9e-45, both start at 1. </t>
  </si>
  <si>
    <t>80% hit with cell invasion protein, HHpred, hit PF16535.10, T3SSipB ; Type III cell invasion protein SipB</t>
  </si>
  <si>
    <t>Gap of 65</t>
  </si>
  <si>
    <t xml:space="preserve">Autostart has a z-score of 3.298 and a spacer of 10. </t>
  </si>
  <si>
    <t xml:space="preserve">Agrees with glimmer start at 25458, coding potential is contained within the autostart. </t>
  </si>
  <si>
    <t xml:space="preserve">Autostart is the most annotated. </t>
  </si>
  <si>
    <t>Pham85027Report.pdf</t>
  </si>
  <si>
    <t>Glimmer starts at 25902, score of 13.12</t>
  </si>
  <si>
    <t>Yes other phages call this gene, e-value of 1e-88, starts align</t>
  </si>
  <si>
    <t>70.11% hit with 8UGI_1d  NADH dehydrogenase</t>
  </si>
  <si>
    <t>Gap of 150</t>
  </si>
  <si>
    <t>Autostart has a z-score of 3.298 and a spacer of 12</t>
  </si>
  <si>
    <t>Agrees with glimmer start at 25902, has all the coding potential</t>
  </si>
  <si>
    <t>31.pdf</t>
  </si>
  <si>
    <t>Glimmer and genemarks agree, high z-score</t>
  </si>
  <si>
    <t>Glimmer start at 26213, score of 10.54</t>
  </si>
  <si>
    <t>Yes other phages call this gene, e-value of 2e-25, both starts align at 1.</t>
  </si>
  <si>
    <t>60.07% hit with 6YMX_i Cytochrome c oxidase subunit 9, mitochondrial</t>
  </si>
  <si>
    <t xml:space="preserve">Autostart has a gap of 83, nothing in the gene marks gap when checked. </t>
  </si>
  <si>
    <t>Autostart has a z-score of 3.201, and a spacer of 8</t>
  </si>
  <si>
    <t>Agrees with glimmer start at 26213, has most of the coding potential.</t>
  </si>
  <si>
    <t>Pham31069Report.pdf</t>
  </si>
  <si>
    <t>I would recheck the query/subject I don't think they match, some things are missing but other than that it looks good!</t>
  </si>
  <si>
    <t>Glimmer starts at 26569, score of 10.07</t>
  </si>
  <si>
    <t>Yes other phages call this gene, e-value of 2e-17, Query/Subject don't align</t>
  </si>
  <si>
    <t>65.6% hit w/ spore_III_AB,  Stage III sporulation protein AB</t>
  </si>
  <si>
    <t>Very few phages call this gene</t>
  </si>
  <si>
    <t xml:space="preserve">Gap of 107, nothing in the gap on genemarks, pham agrees. </t>
  </si>
  <si>
    <t xml:space="preserve">Autostart has a z-score of 3.201, and a spacer of 8 </t>
  </si>
  <si>
    <t xml:space="preserve">Agrees with glimmer start at 26569, has coding potential </t>
  </si>
  <si>
    <t>Pham13583Report.pdf</t>
  </si>
  <si>
    <t xml:space="preserve">Did we change this gene? It looks like the true gene according to Pecaan would be at 26533, with a smaller gap and longer length. </t>
  </si>
  <si>
    <t>Glimmer starts at 26851, score of 12.27</t>
  </si>
  <si>
    <t>Yes other phages call this gene, e-value of 4e-37. Both start at 1 (Sporto only) Top hit 84% with PBI_SPORTO_36 Hyp Protein</t>
  </si>
  <si>
    <t xml:space="preserve">76.49% hit with PF06363.16 Picornaviridae P3A protein, unlikely </t>
  </si>
  <si>
    <t>Autostart has a gap of 96. We checked the gap, they don't match w/ other phages</t>
  </si>
  <si>
    <t xml:space="preserve">Autostart has a z-score of 2.998 and a spacer of 10. </t>
  </si>
  <si>
    <t xml:space="preserve">Agrees with glimmer start at 26851, autostart does not contain all coding potential, may need to shift start up. </t>
  </si>
  <si>
    <t xml:space="preserve">Autostart is most annotated start at 26851. </t>
  </si>
  <si>
    <t>Pham205481Report.pdf</t>
  </si>
  <si>
    <t xml:space="preserve">Autostart kept. Most annotated, strong hits. </t>
  </si>
  <si>
    <t>Glimmer starts at 27164, score of 14.31</t>
  </si>
  <si>
    <t xml:space="preserve">Yes other phages call this gene, e-value of 4e-36, both starts align at 1. </t>
  </si>
  <si>
    <t>80% hit with NRAM_I76A1 Neuraminidase (Fragment), HHPred.</t>
  </si>
  <si>
    <t xml:space="preserve">Autostart has a gap of 82, start at some points has better gap. </t>
  </si>
  <si>
    <t xml:space="preserve">Autostart has a z-score of 3.201, and a spacer of 11. </t>
  </si>
  <si>
    <t xml:space="preserve">Agrees with glimmer starts at 27164, contains some coding potential. </t>
  </si>
  <si>
    <t>Pham5115Report.pdf</t>
  </si>
  <si>
    <t>Looks good, the HHpred says it has a 69.2% hit with a N-terminal domain</t>
  </si>
  <si>
    <t>Glimmer starts at 27525, score of 13.66</t>
  </si>
  <si>
    <t>Yes other phages call this gene, e-value of 1e-46, both starts align</t>
  </si>
  <si>
    <t>32.34% hit with 8B4I_F translocase of outer mitochondrial membrane subunit 5</t>
  </si>
  <si>
    <t xml:space="preserve">Gap of 100, gap checked nothing on genemarks of phamerator. </t>
  </si>
  <si>
    <t>Autostart has a z-score of 3.064, and a spacer of 9</t>
  </si>
  <si>
    <t>Agrees with glimmer start at 27525, has all the coding potential</t>
  </si>
  <si>
    <t>Autostart is the most annotated</t>
  </si>
  <si>
    <t>36.pdf</t>
  </si>
  <si>
    <t>Good Z-score, glimmer and genemarks agrees</t>
  </si>
  <si>
    <t>Glimmer starts at 27837, score of 0.18, genemarks does not call this gene</t>
  </si>
  <si>
    <t>Only our phages call this gene, so no other phages do not call this gene, e-value of 3e-23, according to blastbp, so significant similarity was found</t>
  </si>
  <si>
    <t xml:space="preserve">21.68% hti with 3QFI_A transcriptional regulator </t>
  </si>
  <si>
    <t>No other phages call this gene besides Natasha.</t>
  </si>
  <si>
    <t xml:space="preserve">Gap of 72, </t>
  </si>
  <si>
    <t>Autostart has a z-score of 2.166, and a spacer of 9</t>
  </si>
  <si>
    <t>Agrees with glimmer start at 27837, has all the coding potential</t>
  </si>
  <si>
    <t>There is no evidence to support that this gene exists</t>
  </si>
  <si>
    <t>Pham204017Report.pdf</t>
  </si>
  <si>
    <t>Come back and see if it needs to be deleted.</t>
  </si>
  <si>
    <t>Looks good, but I guess this one should be scrapped right?</t>
  </si>
  <si>
    <t>Glimmer starts at 28105, score of 10.88</t>
  </si>
  <si>
    <t>Yes other phages call this gene, e-value of 1e-154, query/subject don't align</t>
  </si>
  <si>
    <t xml:space="preserve">100% hit w/ DUF6353, protein of unknown function </t>
  </si>
  <si>
    <t>Gap of 115, gap checked nothing on genemarks, already has high hits with other phages at this gene</t>
  </si>
  <si>
    <t>Agrees with glimmer start at 28105, does not have the best coding potential</t>
  </si>
  <si>
    <t>Pham183Report.pdf</t>
  </si>
  <si>
    <t xml:space="preserve">This gap is actually 115, same with your other one I think the true gene was changed. Might need to consider changing it to start at 28081. </t>
  </si>
  <si>
    <t>Glimmer starts at 28953, score of 7.12</t>
  </si>
  <si>
    <t>Yes other phages call this gene, e-value of 2e-81, both start at 1. Top hit 92% with PBI_SHIBA_38 hypothetical protein</t>
  </si>
  <si>
    <t>1 hit, 99.97 % with PF18909.5, dATP/dGTP diphosphohydrolase, N-terminal</t>
  </si>
  <si>
    <t xml:space="preserve">Autostart has a gap of 8, best gap available. </t>
  </si>
  <si>
    <t>Autostart has a z-score of 2.61 and a spacer of 14</t>
  </si>
  <si>
    <t xml:space="preserve">Agree with glimmer start at 28953, autostart contains all coding potential. </t>
  </si>
  <si>
    <t>Autostart does not have the most annotated start at 28953, but we do agree with AW phages</t>
  </si>
  <si>
    <t>Pham208633Report.pdf</t>
  </si>
  <si>
    <t xml:space="preserve">Autostart kept, good matches with other phage, contains all coding potential, and good gap. Had a strong hit for function, but I don't know how to call it. </t>
  </si>
  <si>
    <t xml:space="preserve">Checked the gap, no reason to move or add. </t>
  </si>
  <si>
    <t>Glimmer starts at 29477, score of 11.01</t>
  </si>
  <si>
    <t xml:space="preserve">Yes other phages call this gene, e-value of 3e-28, Both starts align. </t>
  </si>
  <si>
    <t xml:space="preserve">72% hit with universal stress protein. HHpred hit PF00582.31. </t>
  </si>
  <si>
    <t>Gap of 56</t>
  </si>
  <si>
    <t>Autostart has a z-score of 3.064, and a spacer of 8</t>
  </si>
  <si>
    <t xml:space="preserve">Agrees with glimmer at 29477, Contains coding potential.  </t>
  </si>
  <si>
    <t>Pham205473Report.pdf</t>
  </si>
  <si>
    <t>Added membrane protein function based on transmembrane domains</t>
  </si>
  <si>
    <t xml:space="preserve">No evidence to change the gap. </t>
  </si>
  <si>
    <t>Glimmer starts at 29751, score of 11.27</t>
  </si>
  <si>
    <t>Yes other phages call this gene, e-value of 9e-16, Both starts align</t>
  </si>
  <si>
    <t>72.06% hit with 7WSO_B immunoglobin heavy consant gamma 1</t>
  </si>
  <si>
    <t>Gap of 82</t>
  </si>
  <si>
    <t>Autostart has a z-score of 2.399, and a spacer of 9</t>
  </si>
  <si>
    <t xml:space="preserve">Agrees with glimmer at 29751, has all coding potential </t>
  </si>
  <si>
    <t>Autostart is the most annotated for the cluster</t>
  </si>
  <si>
    <t>41.pdf</t>
  </si>
  <si>
    <t>Autostart is the most annotated, decent hit with HHpred, and glimmer and genemarks both agree</t>
  </si>
  <si>
    <t>Glimmer starts at 30032, score of 7.66</t>
  </si>
  <si>
    <t>Yes other phages call this gene, e value of 3e-71, query/subject do not align.</t>
  </si>
  <si>
    <t>31.38% hit with 6R3R_A glycoside hydrolase family</t>
  </si>
  <si>
    <t>Gap of 158, gap 110</t>
  </si>
  <si>
    <t xml:space="preserve">Autostart has a z-score of 2.165 and a spacer of 8, new z-score of 2.5 and spacer of 16. </t>
  </si>
  <si>
    <t>Does not agree with glimmer, starts at 29885, has all the coding potential</t>
  </si>
  <si>
    <t>Has most annotated start but is not called</t>
  </si>
  <si>
    <t>Pham Report Gene 42.pdf</t>
  </si>
  <si>
    <t xml:space="preserve">Missing the HHpred but that's alright </t>
  </si>
  <si>
    <t>Checked and the gap is fine.</t>
  </si>
  <si>
    <t>Glimmer starts at 30693, score of 10.91</t>
  </si>
  <si>
    <t>Yes other phages call this gene. e-value of 2e-39, query/subject don't align</t>
  </si>
  <si>
    <t>40.4% hit w/ RNA polymerase-binding transcription factor CarD, 4KMC_A</t>
  </si>
  <si>
    <t>Gap of 133</t>
  </si>
  <si>
    <t>Autostart has a z-score of 3.047 and a spacer of 9</t>
  </si>
  <si>
    <t>Agress with glimmer at 30693, has coding potential</t>
  </si>
  <si>
    <t>Pham206575Report.pdf</t>
  </si>
  <si>
    <t>Glimmer starts at 31272, score of 5.8</t>
  </si>
  <si>
    <t>One phage calls this gene (Sporto) e-value of 3e-26, both start at 1. Top hit 85% with PBI_SPORTO_45 hypothetical protein</t>
  </si>
  <si>
    <t xml:space="preserve">89.41% hit with 8IDC_E, Transport Protein </t>
  </si>
  <si>
    <t xml:space="preserve">Autostart has a gap of 3, best gap available. </t>
  </si>
  <si>
    <t>Autostart has a z-score of 1.825 and a spacer of 3</t>
  </si>
  <si>
    <t xml:space="preserve">Agrees with glimmer start at 31272, autostart contains all coding potential. </t>
  </si>
  <si>
    <t>Autostart does not have the most annotated start at 31272, but we agree with the only other phage with annotated start</t>
  </si>
  <si>
    <t>Pham5488Report.pdf</t>
  </si>
  <si>
    <t xml:space="preserve">Even though we don't have the most annotated start, autostart contains all coding potential and is a good match with Sporto. </t>
  </si>
  <si>
    <t>Checked and the gap does not need to be changed.</t>
  </si>
  <si>
    <t>Glimmer starts at 31549, score of 8.56</t>
  </si>
  <si>
    <t xml:space="preserve">Yes other other phages call this gene, e-value of 5e-42, both starts align. </t>
  </si>
  <si>
    <t>50% hit with Orthopox virus protein. HHPred, hit PF06193.16.</t>
  </si>
  <si>
    <t xml:space="preserve">Some phages call this gene. </t>
  </si>
  <si>
    <t>Gap of 88</t>
  </si>
  <si>
    <t>Autostart has a z-score of 3.047 and a spacer of 9.</t>
  </si>
  <si>
    <t xml:space="preserve">Agrees with glimmer starts at 31549, Contains all coding potantial. </t>
  </si>
  <si>
    <t>Annotated with one other AW phage besides Natasha</t>
  </si>
  <si>
    <t>Pham205033Report.pdf</t>
  </si>
  <si>
    <t xml:space="preserve">The gap can't be changed </t>
  </si>
  <si>
    <t>Glimmer starts at 31902, score of 8.4</t>
  </si>
  <si>
    <t>Yes other phages call this gene, e-value of 4e-33, Both starts align</t>
  </si>
  <si>
    <t>88.56% hit with 2JPX_A Vpu protein</t>
  </si>
  <si>
    <t>Gap of 77</t>
  </si>
  <si>
    <t>Autostart has a z-score of 3.201 and a spacer of 13</t>
  </si>
  <si>
    <t>Agrees with glimmer at 31902, has all the coding potential</t>
  </si>
  <si>
    <t>46.pdf</t>
  </si>
  <si>
    <t>Glimer starts at 32102, score of 5.97</t>
  </si>
  <si>
    <t>Yes other phages call this gene, e-value of 2e-11, both starts align</t>
  </si>
  <si>
    <t xml:space="preserve">73.89% hit with 5FOY_B KDA protein </t>
  </si>
  <si>
    <t>Gap of -4</t>
  </si>
  <si>
    <t>Autostart has a z-score of 2.17, and a spacer of 9</t>
  </si>
  <si>
    <t>Agrees with glimmer at 32102, contains all the coding potential</t>
  </si>
  <si>
    <t>Pham Report Gene 48.pdf</t>
  </si>
  <si>
    <t xml:space="preserve">The gap doesn't seem to need to change </t>
  </si>
  <si>
    <t>Glimmer starts at 32355, score of 8.6</t>
  </si>
  <si>
    <t>Yes other phages call this gene, e-value of 1e-10. query/Subject not found</t>
  </si>
  <si>
    <t>92.8% hit w/ DUF4234, PF14018.9</t>
  </si>
  <si>
    <t>Autostart has a z-score of 2.155 and a spacer of 13</t>
  </si>
  <si>
    <t>Agrees with glimmer at 32355, has coding potential</t>
  </si>
  <si>
    <t>Pham206738Report.pdf</t>
  </si>
  <si>
    <t>Glimmer starts at 32494, score of 10.16</t>
  </si>
  <si>
    <t xml:space="preserve">Yes other phages call this gene, e-value of 8e-115, both start at 1. Top hit 73% PBI_SPORTO_50 hypothetical protein </t>
  </si>
  <si>
    <t xml:space="preserve">95.18 % hit with PF19880.4 Unknown function </t>
  </si>
  <si>
    <t xml:space="preserve">Autostart has a gap of 13, best gap available. </t>
  </si>
  <si>
    <t>Autostart has a z-score of 3.212 and a spacer of 13</t>
  </si>
  <si>
    <t xml:space="preserve">Agrees with glimmer at 32484, does not contain all coding potential but it's the closet possible start. </t>
  </si>
  <si>
    <t xml:space="preserve">Autostart is the most annotated start at 32484. </t>
  </si>
  <si>
    <t>Pham711Report.pdf</t>
  </si>
  <si>
    <t xml:space="preserve">Come back for HHpred, function, Blasttp evidence, and review notes </t>
  </si>
  <si>
    <t>Glimmer starts at 33219, score of 3.77</t>
  </si>
  <si>
    <t xml:space="preserve">Yes other phages call this gene, e-value of 3e-36, both starts align. </t>
  </si>
  <si>
    <t>91% hit with MerR protein, HHPred, PF00376.28. ; MerR ; MerR family regulatory protein</t>
  </si>
  <si>
    <t>Autostart has a z-score of 3.201 and a spacer of 9</t>
  </si>
  <si>
    <t xml:space="preserve">Agrees with glimmer at 33219, no upstream start to contain more coding potential. </t>
  </si>
  <si>
    <t>Pham191623Report.pdf</t>
  </si>
  <si>
    <t xml:space="preserve"> </t>
  </si>
  <si>
    <t>Glimmer starts at 33477, score of 3.07</t>
  </si>
  <si>
    <t>Yes other phages call this gene, e-value of 7e-22, both starts align</t>
  </si>
  <si>
    <t>77.69% hit with 8A22_XJ mitoribosome</t>
  </si>
  <si>
    <t>Gap of 9</t>
  </si>
  <si>
    <t>Autstart has a z-score of 3.309 and a spacer of 9</t>
  </si>
  <si>
    <t>Genemarks has a start. has coding potential</t>
  </si>
  <si>
    <t>51.pdf</t>
  </si>
  <si>
    <t>Most annotated start and small gap</t>
  </si>
  <si>
    <t>Glimmer starts at 33620, score of 9.24</t>
  </si>
  <si>
    <t>Yes other phages call this gene, e-value of 1e-111, , query/subject do not align</t>
  </si>
  <si>
    <t xml:space="preserve">73.59% hit with 6X62_GX protein transport </t>
  </si>
  <si>
    <t xml:space="preserve">Autostart has gap of -1, best gap available </t>
  </si>
  <si>
    <t>Autostart has a z-score of 2.989, spacer of 10</t>
  </si>
  <si>
    <t>Agrees with glimmer at 33620, contains all coding potential</t>
  </si>
  <si>
    <t>Pham Report Gene 52.pdf</t>
  </si>
  <si>
    <t>Week 3</t>
  </si>
  <si>
    <t>Glimmer starts at 34630, score of 6.69</t>
  </si>
  <si>
    <t>Yes other phages call this gene, e-value of 7e-17, percent identity of 78% with Sporto</t>
  </si>
  <si>
    <t>100% hit w/ DUF6353</t>
  </si>
  <si>
    <t>Autostart has a gap of 116</t>
  </si>
  <si>
    <t>Autostart has a z-score of 3.047, spacer of 7</t>
  </si>
  <si>
    <t xml:space="preserve">Agrees with glimmer, contains coding potential </t>
  </si>
  <si>
    <t>Autostart is not the most annotated, start at 18</t>
  </si>
  <si>
    <t>Pham202997Report.pdf</t>
  </si>
  <si>
    <t>Glimmer starts at 34804, score of 7.7</t>
  </si>
  <si>
    <t xml:space="preserve">Yes other phages call this gene, e-value of 9e-126, query/subject align with 69% with Sporto. </t>
  </si>
  <si>
    <t>Top hit with PF06295.17 94.23%, Z-ring associated protein G-like</t>
  </si>
  <si>
    <t xml:space="preserve">Autostart has a gap of 9, best gap available. </t>
  </si>
  <si>
    <t>Autostart has a z-score of 3.2101 and a spacer of 8</t>
  </si>
  <si>
    <t>Glimmer contains all coding potential at 34804</t>
  </si>
  <si>
    <t xml:space="preserve">Autostart is the most annotated start at 34804. </t>
  </si>
  <si>
    <t>Pham214120Report.pdf</t>
  </si>
  <si>
    <t xml:space="preserve">Autostart was kept; Best gap, matches with other phages, good e-values and query's align. Function unknown. </t>
  </si>
  <si>
    <t>Glimmer starts at 35588, score of 7.38</t>
  </si>
  <si>
    <t xml:space="preserve">Other phages call this gene, e-value of 7e-99, Both align </t>
  </si>
  <si>
    <t xml:space="preserve">31% hit with unknown protein, HHPred, hit PF07379.16. </t>
  </si>
  <si>
    <t xml:space="preserve">Autostart has a gap of -11, best gap. </t>
  </si>
  <si>
    <t xml:space="preserve">Autostart has a z-score of 1.921 and a spacer of 11. </t>
  </si>
  <si>
    <t xml:space="preserve">Agrees with Glimmer at 35588, doesn't contain anymore for an upstream start to contain more coding potential. </t>
  </si>
  <si>
    <t xml:space="preserve">Autostart is not the most annotated but we share the start with most of put cluster members. </t>
  </si>
  <si>
    <t>Pham700Report.pdf</t>
  </si>
  <si>
    <t>DNA primase/polymerase</t>
  </si>
  <si>
    <t>Glimmer starts at 36172, score of 7.28</t>
  </si>
  <si>
    <t>Other phages call this gene, e-value of 0.0, aligns with Sporto with a 98% accuracy</t>
  </si>
  <si>
    <t>100% probablity with 7KCO_A DNA polymerase</t>
  </si>
  <si>
    <t>Autostart has a z-score of 2.401 and a spacer of 9</t>
  </si>
  <si>
    <t>Does not agree with glimmer, starts at 36178. Both starts contain coding potential</t>
  </si>
  <si>
    <t>56.pdf</t>
  </si>
  <si>
    <t>Unkownn</t>
  </si>
  <si>
    <t>40058(A new autostart was chosen for a better gap)</t>
  </si>
  <si>
    <t>Glimmer starts at 40145, score of 2.06</t>
  </si>
  <si>
    <t>other phages call this gene, e-value of 2e-6, aligns with DrPepper 81%</t>
  </si>
  <si>
    <t>83.78 probabibly with 6WIG, plant protein</t>
  </si>
  <si>
    <t>Autostart has a z-score of 2.769 and a spacer of 10</t>
  </si>
  <si>
    <t>Does not agree with glimmer, possibly starts around 40000, does not cotain coding potential</t>
  </si>
  <si>
    <t xml:space="preserve">Autostart is the most annotated but we do not call it </t>
  </si>
  <si>
    <t>Pham Report Gene 58.pdf</t>
  </si>
  <si>
    <t xml:space="preserve">Needs the function, HHPred, starterator, genemark(say it doesn't have one?), Everything else looks good! </t>
  </si>
  <si>
    <t>Glimmer starts at 40266, score of 3.3</t>
  </si>
  <si>
    <t>Not a lot of phages call this gene, e-value of 1e-25. Query/Subject not found</t>
  </si>
  <si>
    <t xml:space="preserve">65.7% hit w/  Extended PHD finger found in histone-lysine N-methyltransferase 2A </t>
  </si>
  <si>
    <t xml:space="preserve">Some other phages call this gene </t>
  </si>
  <si>
    <t>Autostart has a gap of 4</t>
  </si>
  <si>
    <t>Autostart has a z-score of 2.91 and a spacer of 13</t>
  </si>
  <si>
    <t xml:space="preserve">Doesn't agree with Glimmer, 40239, contains coding potential </t>
  </si>
  <si>
    <t>Autostart is not the most annotated,  may call 23</t>
  </si>
  <si>
    <t>Pham87720Report.pdf</t>
  </si>
  <si>
    <t>Glimmer starts at 40501, score of 8.56</t>
  </si>
  <si>
    <t>Other phages call this gene, e-value of 1e-22. Both align. 72% identity to PBI_SPORTO_59, hypothetical protein</t>
  </si>
  <si>
    <t>Top hit with PF10955.13 96.45%, 5MSL</t>
  </si>
  <si>
    <t xml:space="preserve">Some other phages call this gene. </t>
  </si>
  <si>
    <t xml:space="preserve">Autostart has a 1, best gap. </t>
  </si>
  <si>
    <t>Autostart has a z-score of 3.064, spacer of 10</t>
  </si>
  <si>
    <t xml:space="preserve">Agrees with Glimmer at 40501, contains all coding potential. </t>
  </si>
  <si>
    <t>Pham203059Report.pdf</t>
  </si>
  <si>
    <t xml:space="preserve">Autostart was kept; Best gap, most annotated start, contains all coding potential, good length and is called by other phages. Function unknown. </t>
  </si>
  <si>
    <t xml:space="preserve">Glimmer does not have a start. </t>
  </si>
  <si>
    <t>Other phages call this gene, e-value of 1e-10 does not align</t>
  </si>
  <si>
    <t xml:space="preserve">51% hit with extended PHD finger, hit cd15693. </t>
  </si>
  <si>
    <t>No other phages call this gene.</t>
  </si>
  <si>
    <t xml:space="preserve">Autostart has a gap of -1, best gap. </t>
  </si>
  <si>
    <t xml:space="preserve">Autostart has a z-score of 3.201, and a spacer of 13. </t>
  </si>
  <si>
    <t xml:space="preserve">Glimmer does not have a start, starts at 4070 contains all coding potential. </t>
  </si>
  <si>
    <t>Autstart is not the most annotated. And we do call the most annotated.</t>
  </si>
  <si>
    <t>Pham156629Report.pdf</t>
  </si>
  <si>
    <t>We checked</t>
  </si>
  <si>
    <t>Glimmer starts at 40919, score of 2.037</t>
  </si>
  <si>
    <t>Sporto is the only other phage to call this gene, e-value 6e-10, positive alignment of 71%</t>
  </si>
  <si>
    <t>45.7% probability with 1XRX_B protein filament</t>
  </si>
  <si>
    <t>Autostart has a gap of -1, best gap</t>
  </si>
  <si>
    <t>Autostart has a z-score of 2.037 and a spacer of 8</t>
  </si>
  <si>
    <t>Agrees with glimmer at 40919. Contains coding potential</t>
  </si>
  <si>
    <t>Autostart is most annoated</t>
  </si>
  <si>
    <t>62.pdf</t>
  </si>
  <si>
    <t>Glimmer starts at 41074, score of 2.11</t>
  </si>
  <si>
    <t>Other phages call this gene, e-value of 9e-34, alignment only with sporto</t>
  </si>
  <si>
    <t>34.64% hit with 8FSI_A Pyruvate formate-lyase 1 activating enzyme</t>
  </si>
  <si>
    <t>Autostart has a z-score of 2.332 and a spacer of 9</t>
  </si>
  <si>
    <t>No genemarks, contains all coding potential starts at 41100ish</t>
  </si>
  <si>
    <t>Pham Report Gene 63.pdf</t>
  </si>
  <si>
    <t>Glimmer starts at 41358, score of 7.99</t>
  </si>
  <si>
    <t xml:space="preserve">Other phages call this gene, e-value of 0.00007. Query/subject not found </t>
  </si>
  <si>
    <t>74.2% hit w/ Endoribonuclease VapD, Nucleic-Acid Binding Protein, 6ZI1_BBB</t>
  </si>
  <si>
    <t>Autostart has a gap of -4</t>
  </si>
  <si>
    <t>Autostart has a z-score of 3.309 and a spacer of 9</t>
  </si>
  <si>
    <t xml:space="preserve">Agrees with glimmer at 41358, contains coding potential </t>
  </si>
  <si>
    <t>Autostart is not the most annotated and it doesn't call another</t>
  </si>
  <si>
    <t>Pham214672Report.pdf</t>
  </si>
  <si>
    <t>Glimmer starts at 41530, score of 5.41</t>
  </si>
  <si>
    <t>Other phages call this gene, e-value of 1e-29. 92% identity to SPORTO_PBI 61, hypothetical protein</t>
  </si>
  <si>
    <t>Top hit with PF10830.13, 78.97% Unknown protein</t>
  </si>
  <si>
    <t>Some other phages call this gene</t>
  </si>
  <si>
    <t xml:space="preserve">Autostart has a gap of -11, best gap available. </t>
  </si>
  <si>
    <t xml:space="preserve">Autostart has a z-score of 1.994, spacer of 11. </t>
  </si>
  <si>
    <t xml:space="preserve">Agrees with Glimmer at 41530, contains all coding potential. </t>
  </si>
  <si>
    <t>Autostart is not the most annotated. Do not contain the most annotated start, but we do agree with another annotated phage</t>
  </si>
  <si>
    <t>Pham2088Report.pdf</t>
  </si>
  <si>
    <t xml:space="preserve">Autostart was kept; Best gap, most annotated start, has a high match with Sporto and a good e-value. Still hypothetical protein. </t>
  </si>
  <si>
    <t>We checked, nathaniel was confused too</t>
  </si>
  <si>
    <t>Glimmer starts at 41710, score of 10.04.</t>
  </si>
  <si>
    <t xml:space="preserve">Other phages call this gene, e-value of 8e-49. Both align. </t>
  </si>
  <si>
    <t xml:space="preserve">91% hit with prohead protease. 88% hit with capsid maturation protease. Hit D3WAC4 for Capsid Maturation Protease. </t>
  </si>
  <si>
    <t xml:space="preserve">No other phages call this gene. </t>
  </si>
  <si>
    <t xml:space="preserve">Autostart has a gap of 0, best gap. </t>
  </si>
  <si>
    <t xml:space="preserve">Autostart has a z-score of 3.064 and a spacer of 10. </t>
  </si>
  <si>
    <t>Agrees with glimmer, starts at 41710, contains all coding potential.</t>
  </si>
  <si>
    <t>Autostart is not the most annotated. Though we agree with other cluster members.</t>
  </si>
  <si>
    <t>Pham200314Report.pdf</t>
  </si>
  <si>
    <t>Glimmer starts at 42054, score of 8.73</t>
  </si>
  <si>
    <t>Other phages call this gene, e-value of 1e-115. 88% positive alignment</t>
  </si>
  <si>
    <t>Has a hit with 4JG2_A phage-related protein, probability of 97.42</t>
  </si>
  <si>
    <t>Autostart has a gap of 29, best gap</t>
  </si>
  <si>
    <t>Autostart has a z-score of 3.233 and a spacer of 16</t>
  </si>
  <si>
    <t>Agrees with glimmer, starts at 42054, contains all coding potential</t>
  </si>
  <si>
    <t>Auostart is not the most annotated, but called with other AW phages</t>
  </si>
  <si>
    <t>66.pdf</t>
  </si>
  <si>
    <t>Glimmer starts at 42647 score of 9.72</t>
  </si>
  <si>
    <t>Other phages call this gene, e-value of 1e-31, both align</t>
  </si>
  <si>
    <t xml:space="preserve">64.81% hit with 4DWL_D pentameric four helix bundle </t>
  </si>
  <si>
    <t>Autostart has a gap of 5, best gap</t>
  </si>
  <si>
    <t>Autostart has a z-score of 2.566 and a spacer of 15</t>
  </si>
  <si>
    <t>Agrees with glimmer starts 42647, contains all coding potential</t>
  </si>
  <si>
    <t>Autostart is not the most annotated, but is called with other AW phages</t>
  </si>
  <si>
    <t>Pham Report Gene 68.pdf</t>
  </si>
  <si>
    <t>Glimmer starts at 43047, score of 3.97</t>
  </si>
  <si>
    <t xml:space="preserve">Other phages call this gene, e-value is 2e-11 75% alignment </t>
  </si>
  <si>
    <t>Has a hit with DUF2500 94.7%, PF10694.12</t>
  </si>
  <si>
    <t>Autostart has a gap 157</t>
  </si>
  <si>
    <t>Autostart has a z-score of 2.555 and a spacer of 13</t>
  </si>
  <si>
    <t xml:space="preserve">No Genemark start </t>
  </si>
  <si>
    <t xml:space="preserve">No starterator </t>
  </si>
  <si>
    <t xml:space="preserve">Should this one be changed? Other than that looks good. </t>
  </si>
  <si>
    <t>checked</t>
  </si>
  <si>
    <t>Glimmer starts at 43253, score of 4.65</t>
  </si>
  <si>
    <t xml:space="preserve">Some phages call this gene, best e-value is 2e-26, don't align, 45% identity to PBI_INGRID_70, hypothetical protein </t>
  </si>
  <si>
    <t>Barely has a hit with cd04467 41.95%, RNA binding site</t>
  </si>
  <si>
    <t>Autostart has a gap of 71, better gap of 5 available at 43187</t>
  </si>
  <si>
    <t>Autostart has a z-score of 2.155 and a spacer of 10</t>
  </si>
  <si>
    <t>Agrees with Glimmer at 43253, contains all the coding potential.</t>
  </si>
  <si>
    <t xml:space="preserve">We do not have the most annotated start. </t>
  </si>
  <si>
    <t>Pham109493Report.pdf</t>
  </si>
  <si>
    <t xml:space="preserve">Keeping autostart because it holds the most coding potential, z-score is better. </t>
  </si>
  <si>
    <t xml:space="preserve">Glimmer starts at 43630, score of 6.63. </t>
  </si>
  <si>
    <t xml:space="preserve">Other phages call ths gene, e-value of 1e-142. Don't align. </t>
  </si>
  <si>
    <t xml:space="preserve">99.5% hit with transmembrane protein. Q91G50, HHPred. Ran the Deep TMHMM to verfiy. Membrane is a functional call. Possibly could be PnuC. </t>
  </si>
  <si>
    <t xml:space="preserve">Autstart has a gap of 2, best gap. </t>
  </si>
  <si>
    <t>Autostart has a z-score of 2.23 and a spacer of 12.</t>
  </si>
  <si>
    <t xml:space="preserve">Agrees with Glimmer, starts at 43630, cotains coding potential. </t>
  </si>
  <si>
    <t>Pham212917Report.pdf</t>
  </si>
  <si>
    <t>Glimmer starts at 44472, score of 3.79</t>
  </si>
  <si>
    <t>Other phages call this gene, e-value of 3e-69.  97% alignment</t>
  </si>
  <si>
    <t>94.8% proabablity with 7UR8_A beta-barrel protein binder</t>
  </si>
  <si>
    <t>Autostart has a z-score of 1.986 and a spacer of 15</t>
  </si>
  <si>
    <t>Agrees with Glimmer at 44472, contains all coding potential</t>
  </si>
  <si>
    <t>71.pdf</t>
  </si>
  <si>
    <t>Come back whenever phamerator works</t>
  </si>
  <si>
    <t>Glimmer starts at 44839, score of 6.91</t>
  </si>
  <si>
    <t xml:space="preserve">Other phages call this gene, e-value of 3e-12. </t>
  </si>
  <si>
    <t>27.1% hit with 3NKH_A Integrase alpha fold MRSA protein</t>
  </si>
  <si>
    <t>Autostart has a gap of 37, possible better gap is 22 start at 44824</t>
  </si>
  <si>
    <t>Autostart has a z-score of 2.198 and a spacer of 9</t>
  </si>
  <si>
    <t xml:space="preserve">Does not agree with glimmer, starts at 44860, there doesn't seem to be any coding potential </t>
  </si>
  <si>
    <t>Gene 72.pdf</t>
  </si>
  <si>
    <t xml:space="preserve">May need to take a closer look at genemarks evidence </t>
  </si>
  <si>
    <t>We checked for genes, nothing there</t>
  </si>
  <si>
    <t>No glimmer/score</t>
  </si>
  <si>
    <t xml:space="preserve">Other phages call this gene, e-value of 2e-25. 23% alignment </t>
  </si>
  <si>
    <t>Has a 84.5% hit w/ TRANSFERASE-PEPTIDE COMPLEX, KINASE, 4AFJ_Y</t>
  </si>
  <si>
    <t>Autostart has a gap of 145</t>
  </si>
  <si>
    <t>Autostart has a z-score of 2.287 and a spacer of 9</t>
  </si>
  <si>
    <t xml:space="preserve">No glimmer, contains some coding potential </t>
  </si>
  <si>
    <t>Autostart is not the most annotated, calls 8</t>
  </si>
  <si>
    <t>Pham200392Report.pdf</t>
  </si>
  <si>
    <t>Reccomend for deletion</t>
  </si>
  <si>
    <t>Reverse</t>
  </si>
  <si>
    <t>Glimmer starts at 45307, score of 3.12</t>
  </si>
  <si>
    <t>Nothing was found</t>
  </si>
  <si>
    <t xml:space="preserve">Hit with PF08076.16 63.68%, not a good match </t>
  </si>
  <si>
    <t>No other phages call this gene</t>
  </si>
  <si>
    <t xml:space="preserve">Autostart has a gap of 151, better gaps of -8, -2, 31, and 124 available. </t>
  </si>
  <si>
    <t xml:space="preserve">Autostart has a z-score of 2.454 and a spacer 14. </t>
  </si>
  <si>
    <t xml:space="preserve">No Genemark start. </t>
  </si>
  <si>
    <t xml:space="preserve">RustyBoy and Natasha are the only phages on the starterator. </t>
  </si>
  <si>
    <t>Pham203984Report.pdf</t>
  </si>
  <si>
    <t xml:space="preserve">Recomend removing/deleting this gene, it's on reverse strand. </t>
  </si>
  <si>
    <t>Glimmer starts at 45459, score of 7.15.</t>
  </si>
  <si>
    <t>Other phages call ths gene, e-value of 9e-24. Does not align, 80%</t>
  </si>
  <si>
    <t xml:space="preserve">88% hit with unknow function. HHPred PF19719.4. </t>
  </si>
  <si>
    <t xml:space="preserve">Autostart has a gap of 151, start 45300 has a better gap of -8. </t>
  </si>
  <si>
    <t xml:space="preserve">Autostart has a z-score of 2.154 and a spacer of 9. </t>
  </si>
  <si>
    <t xml:space="preserve">DOes not agree wth Glimmer, starts at 45300, contains coding potential. </t>
  </si>
  <si>
    <t xml:space="preserve">Is the most annotated start, thoug memebers of out clusters are still being annotated. </t>
  </si>
  <si>
    <t>Pham88830Report.pdf</t>
  </si>
  <si>
    <t>Glimmer starts at 45862, score of 2.98</t>
  </si>
  <si>
    <t>53% probablity with 7DYD_A and very low alignment</t>
  </si>
  <si>
    <t>No other gene calls this</t>
  </si>
  <si>
    <t>Autostart has a gap of 57, start 45901 has a better gap</t>
  </si>
  <si>
    <t>Autostart has a z-score of 1.37 and a spacer of 7</t>
  </si>
  <si>
    <t>No genemark data</t>
  </si>
  <si>
    <t>Only found in RustyBoy and Natasha</t>
  </si>
  <si>
    <t>76.pdf</t>
  </si>
  <si>
    <t>Either change the start or delete the gene</t>
  </si>
  <si>
    <t>hnh endonuclease</t>
  </si>
  <si>
    <t>Glimmer starts at 45920, score of 0.86</t>
  </si>
  <si>
    <t xml:space="preserve">Other phages call this gene, e-value of 5e-79, alignment </t>
  </si>
  <si>
    <t>99.97% hit with 1U3E_M HNH homing endonuclease</t>
  </si>
  <si>
    <t xml:space="preserve">Changed the start so new start has gap of 86, best gap </t>
  </si>
  <si>
    <t>Changes start, so new start has z-score of 2.732 and a spacer of 14</t>
  </si>
  <si>
    <t>Does not agree with glimmer, starts at 45713, contains coding potential</t>
  </si>
  <si>
    <t>Pham Report Gene 76.pdf</t>
  </si>
  <si>
    <t>Glimmer starts at 46220, score of 8.43</t>
  </si>
  <si>
    <t>Other phages call this gene, e-value of 1e-33. Does not align, 26.013%</t>
  </si>
  <si>
    <t>99.6% hit w/ HNH homing endonuclease, 1U3E_M</t>
  </si>
  <si>
    <t xml:space="preserve">Autostart has a gap of 9, </t>
  </si>
  <si>
    <t>Autostart is not the most annotated, calls 15</t>
  </si>
  <si>
    <t>Pham214793Report.pdf</t>
  </si>
  <si>
    <t>DNA helicase</t>
  </si>
  <si>
    <t>Glimmer starts at 46575, score of 3.72</t>
  </si>
  <si>
    <t xml:space="preserve">Other phages call this gene, e-value of 0. Complete match, 100% to Sporto QFG09178.1 DNA Helicase. </t>
  </si>
  <si>
    <t>Hits with at least 50 others, all %100. Top hit 8V6V_X DNA Binding Protein</t>
  </si>
  <si>
    <t>Autostart has a gap of -16, best gap available.</t>
  </si>
  <si>
    <t>Autostart has a z-score of 2.068 and a spacer of 7</t>
  </si>
  <si>
    <t xml:space="preserve">Agrees with Glimmer, start at 46576, contains all coding potential. </t>
  </si>
  <si>
    <t xml:space="preserve">Autostart is the most annotated start. </t>
  </si>
  <si>
    <t>Pham704Report.pdf</t>
  </si>
  <si>
    <t xml:space="preserve">Autostart was kept; This is the best possible gene start and stop, aligns 100% with other phages and has a function. </t>
  </si>
  <si>
    <t>HNH endonuclease</t>
  </si>
  <si>
    <t>Glimmer starts at 47795, and has a score of 6.21</t>
  </si>
  <si>
    <t>Other phages call this gene, e-value of 2e-34, does not align. 42%</t>
  </si>
  <si>
    <t>99.9% hit with HNH endonuclease. Hit Q5UPT6. 13 Amino Acid gap in between HNN.</t>
  </si>
  <si>
    <t>Autostart has a gap of -32, start 47831 has a better gap of 4.</t>
  </si>
  <si>
    <t xml:space="preserve">Autostart has a z-score of 3.298 and a spacer of 14. </t>
  </si>
  <si>
    <t xml:space="preserve">Agrees with glimmer, starts at 47795, contan all coding potential. </t>
  </si>
  <si>
    <t xml:space="preserve">Not the most annotated though we contain the most annotated start. </t>
  </si>
  <si>
    <t>Pham5562Report.pdf</t>
  </si>
  <si>
    <t>Glimmer starts at 48376 and has a score of 2.99</t>
  </si>
  <si>
    <t>No similarity was found</t>
  </si>
  <si>
    <t>99.6% hit with 1U3E_M HNM homing endonuclease</t>
  </si>
  <si>
    <t>Start has a gap of -1</t>
  </si>
  <si>
    <t>Start has a z-score of 2.223 and a spacer of 10</t>
  </si>
  <si>
    <t>Does not agree with glimmer, starts at 48388. Contains coding potential</t>
  </si>
  <si>
    <t>Can't tell</t>
  </si>
  <si>
    <t>81.pdf</t>
  </si>
  <si>
    <t>Changed the start because the z-score was better; also very unsure if we should call this or not as only three phages call it, all of them are drafts as well</t>
  </si>
  <si>
    <t>Glimmer starts at 48785 has a score of 6.02</t>
  </si>
  <si>
    <t>Other phages call this gene, e-value of 1e-24</t>
  </si>
  <si>
    <t>46.31% hit with 8GLV_6K flagellar associated protein</t>
  </si>
  <si>
    <t>Start has a gap of 19, best gap</t>
  </si>
  <si>
    <t>Autostart has a z-score of 2.395 spacer of 8</t>
  </si>
  <si>
    <t>Agrees with glimmer at 48785, contains most of the coding potential,  the stuff upstream falls before a stop codon, so its not really needed for the current gene</t>
  </si>
  <si>
    <t xml:space="preserve">Autostart is most annotated </t>
  </si>
  <si>
    <t>Gene 82.pdf</t>
  </si>
  <si>
    <t>DNA binding protein</t>
  </si>
  <si>
    <t>Glimmer starts at 49216, score of 7.39</t>
  </si>
  <si>
    <t xml:space="preserve">Other phages call this gene, e-value of 3e-11, 62% </t>
  </si>
  <si>
    <t>99.2% hit w/ HNH homing endonuclease, 1U3E_M</t>
  </si>
  <si>
    <t>Start has gap of -4, best gap</t>
  </si>
  <si>
    <t>Agrees with glimmer at 49216, contains coding potential</t>
  </si>
  <si>
    <t>Not most annotated start, only other gene that calls this is Natasha</t>
  </si>
  <si>
    <t>Pham203271Report.pdf</t>
  </si>
  <si>
    <t>Glimmer starts at 49554, score of 8.55</t>
  </si>
  <si>
    <t>One other phage (Sporto) calls this gene, e-value of 1e-9, 56%</t>
  </si>
  <si>
    <t>Hit with PF14362.11 84.88%, unknown function</t>
  </si>
  <si>
    <t xml:space="preserve">Start has a gap of -1, best gap available. </t>
  </si>
  <si>
    <t xml:space="preserve">Start has a z-score of 1.833 and a spacer of 10. </t>
  </si>
  <si>
    <t>Agrees with Glimmer at 49554, contains coding potential.</t>
  </si>
  <si>
    <t>Our autostart is the start one which agrees with the other two phages present.</t>
  </si>
  <si>
    <t>Pham30370Report.pdf</t>
  </si>
  <si>
    <t xml:space="preserve">Changed the start to the -1 gap from the -4 to have a better gap. </t>
  </si>
  <si>
    <t>Glimmer starts at 49708, score of 10.41</t>
  </si>
  <si>
    <t>Other phages call this gene, e-value of 2e-24, does not align, 54%</t>
  </si>
  <si>
    <t xml:space="preserve">88.82% hit with ; CoA_binding_2 ; CoA binding domain, HHPred, PF13380.11. </t>
  </si>
  <si>
    <t xml:space="preserve">Autostart has a gap of -8, best gap. </t>
  </si>
  <si>
    <t xml:space="preserve">Autostart has a z-score of 3.298 and a spacer of 11. </t>
  </si>
  <si>
    <t xml:space="preserve">Agrees with glimmer at 49708, contains all coding potential. </t>
  </si>
  <si>
    <t xml:space="preserve">Autostart is not the mostannotated we call it at 25. This agrees with some finalized phages. </t>
  </si>
  <si>
    <t>Pham86272Report.pdf</t>
  </si>
  <si>
    <t>Glimmer starts at 49977, score of 5.1</t>
  </si>
  <si>
    <t>Other phages call this gene, e-value of 1e-55 with a 93% positive alignment</t>
  </si>
  <si>
    <t xml:space="preserve">55.53% probability with 2K47_A phosphoprotein. </t>
  </si>
  <si>
    <t>Autostart has a z-score of 3.126 and a spacer of 10</t>
  </si>
  <si>
    <t>Agrees with glimmer at 49977. Contains coding potential</t>
  </si>
  <si>
    <t>Is not the most annotated start, but agrees with most of the AW cluster</t>
  </si>
  <si>
    <t>86.pdf</t>
  </si>
  <si>
    <t>VRR-Nuc domain protein</t>
  </si>
  <si>
    <t>Other phages call this gene, e-value of 1e-57</t>
  </si>
  <si>
    <t>71.65% 4GQC_C thiol peroxidase</t>
  </si>
  <si>
    <t>Autostart has gap of 439, best gap</t>
  </si>
  <si>
    <t>Autostart has a z-score 2.478 and a spacer of 11</t>
  </si>
  <si>
    <t xml:space="preserve">No glimmer evidence, does not contain any coding potential, or is very weak </t>
  </si>
  <si>
    <t>calling the most annotated start, but we do agree with other members of our cluster</t>
  </si>
  <si>
    <t>Gene 87.pdf</t>
  </si>
  <si>
    <t xml:space="preserve">Cas4 Family exonuclease </t>
  </si>
  <si>
    <t>Glimmer starts at 50696, score of 11.9</t>
  </si>
  <si>
    <t>Other phages call this gene, e-value of 1e-101 with a 86% coverage</t>
  </si>
  <si>
    <t>Virus-type replication-repair nuclease (VRR-Nuc), 99.9% hit, SCOP_d4qbna_</t>
  </si>
  <si>
    <t>Autostart has a gap of -56</t>
  </si>
  <si>
    <t>Autostart has a z-score of 2.035 and a spacer of 11</t>
  </si>
  <si>
    <t xml:space="preserve">Agrees with glimmer at 50969, contains coding potential </t>
  </si>
  <si>
    <t>Calls most annotated start</t>
  </si>
  <si>
    <t>Pham714Report.pdf</t>
  </si>
  <si>
    <t>DNA Binding Protein</t>
  </si>
  <si>
    <t>Glimmer starts at 51541, score of 7.37</t>
  </si>
  <si>
    <t xml:space="preserve">Other phages call this gene, e-value of 0 with PBI_SPORTO_39 100%, DNA Binding protein. </t>
  </si>
  <si>
    <t xml:space="preserve">Hits with O64076, 98.86% function RNA dependent RNA polymerase </t>
  </si>
  <si>
    <t xml:space="preserve">Other phages call this protein (DNA binding protein) </t>
  </si>
  <si>
    <t xml:space="preserve">Autostart has a z-score of 3.064 and a spacer of 11. </t>
  </si>
  <si>
    <t xml:space="preserve">Agrees with Glimmer, starts at 51541, contains all coding potential. </t>
  </si>
  <si>
    <t>We call start 14, we dot not have the most annotated start. We agree with other AW cluster phages</t>
  </si>
  <si>
    <t>Pham712Report.pdf</t>
  </si>
  <si>
    <t xml:space="preserve">Autostart was kept; Functions chart says that this gene can be misunderstood for a DNA-directed RNA polymerase, when it is a DNA Binding Protein. </t>
  </si>
  <si>
    <t>Glimmer starts at 54308, score of 5.48</t>
  </si>
  <si>
    <t xml:space="preserve">Other phages call this gene, e-value of 3e-42 with sporto with 97% alignment. </t>
  </si>
  <si>
    <t>66% hit eith RNA-directed RNA polymerase catalytic subunit. HHPred P26144.</t>
  </si>
  <si>
    <t xml:space="preserve">Autostart has a gap of 1, best gap. </t>
  </si>
  <si>
    <t xml:space="preserve">Autostart has a z-score of 2.764, and a spacer of 10. </t>
  </si>
  <si>
    <t xml:space="preserve">Agrees with glimmer, starts at 54308, contains all coding potential. </t>
  </si>
  <si>
    <t xml:space="preserve">Autostart is not the most annotated start though we agree with many in our cluster (13). </t>
  </si>
  <si>
    <t>Pham707Report.pdf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</si>
</sst>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color rgb="FF000000"/>
      <name val="Arial"/>
      <scheme val="minor"/>
    </font>
    <font>
      <sz val="10"/>
      <color theme="1"/>
      <name val="Arial"/>
    </font>
    <font>
      <u/>
      <sz val="10"/>
      <color rgb="FF1155CC"/>
      <name val="Arial"/>
    </font>
    <font>
      <u/>
      <sz val="10"/>
      <color rgb="FF1155CC"/>
      <name val="Arial"/>
    </font>
    <font>
      <sz val="10"/>
      <color theme="1"/>
      <name val="Arial"/>
      <scheme val="minor"/>
    </font>
    <font>
      <sz val="11"/>
      <color rgb="FF000000"/>
      <name val="&quot;Aptos Narrow&quot;"/>
    </font>
    <font>
      <u/>
      <sz val="10"/>
      <color theme="1"/>
      <name val="Arial"/>
      <scheme val="minor"/>
    </font>
    <font>
      <sz val="11"/>
      <color rgb="FF000000"/>
      <name val="Arial"/>
    </font>
    <font>
      <sz val="11"/>
      <color rgb="FF222222"/>
      <name val="&quot;Helvetica Neue&quot;"/>
    </font>
    <font>
      <sz val="11"/>
      <color rgb="FF222222"/>
      <name val="Arial"/>
    </font>
    <font>
      <sz val="10"/>
      <color rgb="FF222222"/>
      <name val="&quot;Helvetica Neue&quot;"/>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8">
    <xf numFmtId="0" fontId="0" fillId="0" borderId="0" xfId="0"/>
    <xf numFmtId="0" fontId="1" fillId="0" borderId="0" xfId="0" applyFont="1"/>
    <xf numFmtId="0" fontId="4" fillId="0" borderId="0" xfId="0" applyFont="1"/>
    <xf numFmtId="0" fontId="5" fillId="0" borderId="0" xfId="0" applyFont="1"/>
    <xf numFmtId="0" fontId="7" fillId="0" borderId="0" xfId="0" applyFont="1"/>
    <xf numFmtId="0" fontId="1" fillId="0" borderId="0" xfId="0" applyFont="1" applyFill="1"/>
    <xf numFmtId="0" fontId="2" fillId="0" borderId="0" xfId="0" applyFont="1" applyFill="1"/>
    <xf numFmtId="0" fontId="3" fillId="0" borderId="1" xfId="0" applyFont="1" applyFill="1" applyBorder="1"/>
    <xf numFmtId="0" fontId="4" fillId="0" borderId="0" xfId="0" applyFont="1" applyFill="1"/>
    <xf numFmtId="0" fontId="0" fillId="0" borderId="0" xfId="0" applyFill="1"/>
    <xf numFmtId="0" fontId="5" fillId="0" borderId="0" xfId="0" applyFont="1" applyFill="1" applyAlignment="1">
      <alignment horizontal="right"/>
    </xf>
    <xf numFmtId="0" fontId="6" fillId="0" borderId="0" xfId="0" applyFont="1" applyFill="1"/>
    <xf numFmtId="0" fontId="5" fillId="0" borderId="0" xfId="0" applyFont="1" applyFill="1"/>
    <xf numFmtId="0" fontId="7" fillId="0" borderId="0" xfId="0" applyFont="1" applyFill="1"/>
    <xf numFmtId="0" fontId="7" fillId="0" borderId="0" xfId="0" applyFont="1" applyFill="1" applyAlignment="1">
      <alignment horizontal="right"/>
    </xf>
    <xf numFmtId="0" fontId="8" fillId="0" borderId="0" xfId="0" applyFont="1" applyFill="1" applyAlignment="1">
      <alignment horizontal="left"/>
    </xf>
    <xf numFmtId="0" fontId="9" fillId="0" borderId="0" xfId="0" applyFont="1" applyFill="1" applyAlignment="1">
      <alignment horizontal="left"/>
    </xf>
    <xf numFmtId="0" fontId="10" fillId="0"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1UiT1kylQQOMxevP9WXlTvtk5aTKAAxRo" TargetMode="External"/><Relationship Id="rId21" Type="http://schemas.openxmlformats.org/officeDocument/2006/relationships/hyperlink" Target="https://drive.google.com/open?id=1ZuE-aSzWMM4r9Mn32F5g8mP6cfKSL34w" TargetMode="External"/><Relationship Id="rId42" Type="http://schemas.openxmlformats.org/officeDocument/2006/relationships/hyperlink" Target="https://drive.google.com/open?id=1HbAG7zK5cQSjyFlt_eHSNVtqkCkdFnnE" TargetMode="External"/><Relationship Id="rId47" Type="http://schemas.openxmlformats.org/officeDocument/2006/relationships/hyperlink" Target="https://drive.google.com/open?id=1njTH531MQlYW0BUNTGV6rKHVV4TaM2ek" TargetMode="External"/><Relationship Id="rId63" Type="http://schemas.openxmlformats.org/officeDocument/2006/relationships/hyperlink" Target="https://drive.google.com/open?id=1NQ--mTLMLGAyWGstupd7bxNdf8SLsj8m&amp;usp=drive_copy" TargetMode="External"/><Relationship Id="rId68" Type="http://schemas.openxmlformats.org/officeDocument/2006/relationships/hyperlink" Target="https://drive.google.com/open?id=19AE5WqovGN_3GR0fi1d7w5FSW8kZAMKz&amp;usp=drive_copy" TargetMode="External"/><Relationship Id="rId84" Type="http://schemas.openxmlformats.org/officeDocument/2006/relationships/hyperlink" Target="https://drive.google.com/open?id=1_uYaqeLimAwAoLV0XkeCdEwXhiVMganp&amp;usp=drive_copy" TargetMode="External"/><Relationship Id="rId89" Type="http://schemas.openxmlformats.org/officeDocument/2006/relationships/hyperlink" Target="https://drive.google.com/open?id=1BjbsfVej1OC1OI54ubYbuFiFmjRda5ET" TargetMode="External"/><Relationship Id="rId16" Type="http://schemas.openxmlformats.org/officeDocument/2006/relationships/hyperlink" Target="https://drive.google.com/open?id=1XPqprSvhXoPzbqoow_R2LddJY82Cs-L5" TargetMode="External"/><Relationship Id="rId11" Type="http://schemas.openxmlformats.org/officeDocument/2006/relationships/hyperlink" Target="https://drive.google.com/open?id=1hvFXn2ooEct3aM4gMmA1vQeiW2mrKAQ6" TargetMode="External"/><Relationship Id="rId32" Type="http://schemas.openxmlformats.org/officeDocument/2006/relationships/hyperlink" Target="https://drive.google.com/open?id=1u8CNrUvGOUgp1wJGTIiGF-NGyabFE3V-" TargetMode="External"/><Relationship Id="rId37" Type="http://schemas.openxmlformats.org/officeDocument/2006/relationships/hyperlink" Target="https://drive.google.com/open?id=1BmwTrj8tPP5t5cLwocpamoQGtBq-1lBU" TargetMode="External"/><Relationship Id="rId53" Type="http://schemas.openxmlformats.org/officeDocument/2006/relationships/hyperlink" Target="https://drive.google.com/open?id=1Fy8CLScOBL7bSiNtDFUcJT85EegJkEwU&amp;usp=drive_copy" TargetMode="External"/><Relationship Id="rId58" Type="http://schemas.openxmlformats.org/officeDocument/2006/relationships/hyperlink" Target="https://drive.google.com/open?id=1TV97A9jI9hrA_beEMTy6N2kL3tV8aXuK&amp;usp=drive_copy" TargetMode="External"/><Relationship Id="rId74" Type="http://schemas.openxmlformats.org/officeDocument/2006/relationships/hyperlink" Target="https://drive.google.com/open?id=1pkkmv22NEX7IHjv1oX12M-AFjVVNJWv1" TargetMode="External"/><Relationship Id="rId79" Type="http://schemas.openxmlformats.org/officeDocument/2006/relationships/hyperlink" Target="https://drive.google.com/open?id=1RqDopC1m5Br5YIfhlSMJNviY_CoXkf4D" TargetMode="External"/><Relationship Id="rId5" Type="http://schemas.openxmlformats.org/officeDocument/2006/relationships/hyperlink" Target="https://drive.google.com/open?id=1P5AOUtRzs5_Y46ptoLjdhOX2dL3U6t_Z" TargetMode="External"/><Relationship Id="rId90" Type="http://schemas.openxmlformats.org/officeDocument/2006/relationships/hyperlink" Target="https://drive.google.com/open?id=1wW5zRQNY74CJgQ02U-bHlNqhcwGwQZAj" TargetMode="External"/><Relationship Id="rId14" Type="http://schemas.openxmlformats.org/officeDocument/2006/relationships/hyperlink" Target="https://drive.google.com/open?id=1Z7wD4B2HpCjNoeBD7xf85u7f9POHJq77" TargetMode="External"/><Relationship Id="rId22" Type="http://schemas.openxmlformats.org/officeDocument/2006/relationships/hyperlink" Target="https://drive.google.com/open?id=1ZogAtlorMEWO2-EGjlU8K-QQfXfBAO5K" TargetMode="External"/><Relationship Id="rId27" Type="http://schemas.openxmlformats.org/officeDocument/2006/relationships/hyperlink" Target="https://drive.google.com/open?id=1aljcOJcLWrLQtJECS-96TCXZElTz362C" TargetMode="External"/><Relationship Id="rId30" Type="http://schemas.openxmlformats.org/officeDocument/2006/relationships/hyperlink" Target="https://drive.google.com/open?id=1iyRdVQfgOtzgvmdLJM3yxViCaBv1OZwA" TargetMode="External"/><Relationship Id="rId35" Type="http://schemas.openxmlformats.org/officeDocument/2006/relationships/hyperlink" Target="https://drive.google.com/open?id=1hZ_W8hHoGUIW4ftyFcaiq7KxCFupBM9A" TargetMode="External"/><Relationship Id="rId43" Type="http://schemas.openxmlformats.org/officeDocument/2006/relationships/hyperlink" Target="https://drive.google.com/open?id=1GIdor8buSochmj9pCBCOAyZtLYpMBc_1&amp;usp=drive_copy" TargetMode="External"/><Relationship Id="rId48" Type="http://schemas.openxmlformats.org/officeDocument/2006/relationships/hyperlink" Target="https://drive.google.com/open?id=1QjolI-QTvDbzJYSbuXzu6WcfbBoblJ42&amp;usp=drive_copy" TargetMode="External"/><Relationship Id="rId56" Type="http://schemas.openxmlformats.org/officeDocument/2006/relationships/hyperlink" Target="https://drive.google.com/open?id=17H32didkZqqLzXh8Qw4XZGqPvhPuAyWf" TargetMode="External"/><Relationship Id="rId64" Type="http://schemas.openxmlformats.org/officeDocument/2006/relationships/hyperlink" Target="https://drive.google.com/open?id=1xibQta9Delgerk4tM2I0VBt5PASOI0xJ" TargetMode="External"/><Relationship Id="rId69" Type="http://schemas.openxmlformats.org/officeDocument/2006/relationships/hyperlink" Target="https://drive.google.com/open?id=1SJiP0KPfF-iRL6Y-KoaClPIKjoa75hvV" TargetMode="External"/><Relationship Id="rId77" Type="http://schemas.openxmlformats.org/officeDocument/2006/relationships/hyperlink" Target="https://drive.google.com/open?id=1GwB-zqXImdtmSgotWIvoRmJaSpKUWP7_&amp;usp=drive_copy" TargetMode="External"/><Relationship Id="rId8" Type="http://schemas.openxmlformats.org/officeDocument/2006/relationships/hyperlink" Target="https://drive.google.com/open?id=1vr_geU2kt9Y36tX1ARS4hKEJoETt5ev1&amp;usp=drive_copy" TargetMode="External"/><Relationship Id="rId51" Type="http://schemas.openxmlformats.org/officeDocument/2006/relationships/hyperlink" Target="https://drive.google.com/open?id=1Tx88T4tDcIzMO16nDExWNEZnvQ8XuAFK" TargetMode="External"/><Relationship Id="rId72" Type="http://schemas.openxmlformats.org/officeDocument/2006/relationships/hyperlink" Target="https://drive.google.com/open?id=1Lknf3SLCddLYUFGzbxm1AKZfzM0yhdvg&amp;usp=drive_copy" TargetMode="External"/><Relationship Id="rId80" Type="http://schemas.openxmlformats.org/officeDocument/2006/relationships/hyperlink" Target="https://drive.google.com/open?id=1JF9fa8TrkYwKRCUyCgHan5_xLDmCJbWj" TargetMode="External"/><Relationship Id="rId85" Type="http://schemas.openxmlformats.org/officeDocument/2006/relationships/hyperlink" Target="https://drive.google.com/open?id=1lgDXRmbPVSSLSZcEXIsicJmsrblNW7Qr" TargetMode="External"/><Relationship Id="rId3" Type="http://schemas.openxmlformats.org/officeDocument/2006/relationships/hyperlink" Target="https://drive.google.com/open?id=1KkMnr2l0FVCShDx6olUGdEuM3BPYOi4c" TargetMode="External"/><Relationship Id="rId12" Type="http://schemas.openxmlformats.org/officeDocument/2006/relationships/hyperlink" Target="https://drive.google.com/open?id=1gx_jjkPRmT6uBTSK66Wdgat3N0cg8mon" TargetMode="External"/><Relationship Id="rId17" Type="http://schemas.openxmlformats.org/officeDocument/2006/relationships/hyperlink" Target="https://drive.google.com/open?id=1IwrhdcOD5tekKMc8zlVWEMbma_9uvp-_" TargetMode="External"/><Relationship Id="rId25" Type="http://schemas.openxmlformats.org/officeDocument/2006/relationships/hyperlink" Target="https://drive.google.com/open?id=1d1k0kQJFr3YWfj6eXxneFuDbndwR6BPL" TargetMode="External"/><Relationship Id="rId33" Type="http://schemas.openxmlformats.org/officeDocument/2006/relationships/hyperlink" Target="https://drive.google.com/open?id=1B-z9YZ4FfDVkleoedc5l1uFgJxm1PoT6&amp;usp=drive_copy" TargetMode="External"/><Relationship Id="rId38" Type="http://schemas.openxmlformats.org/officeDocument/2006/relationships/hyperlink" Target="https://drive.google.com/open?id=1RPNpA3izY745K-3wE1PGe-aMoTsnr006&amp;usp=drive_copy" TargetMode="External"/><Relationship Id="rId46" Type="http://schemas.openxmlformats.org/officeDocument/2006/relationships/hyperlink" Target="https://drive.google.com/open?id=13cNJQctweCQszj-bz0s8vHjOzthW1yev" TargetMode="External"/><Relationship Id="rId59" Type="http://schemas.openxmlformats.org/officeDocument/2006/relationships/hyperlink" Target="https://drive.google.com/open?id=1KsOfBsxJ7xMv0rx4m9phHOUVDXqkow66" TargetMode="External"/><Relationship Id="rId67" Type="http://schemas.openxmlformats.org/officeDocument/2006/relationships/hyperlink" Target="https://drive.google.com/open?id=1zX0B6WrvduisTaiySXy6UdvRRTtUhacs" TargetMode="External"/><Relationship Id="rId20" Type="http://schemas.openxmlformats.org/officeDocument/2006/relationships/hyperlink" Target="https://drive.google.com/open?id=1GVo-mHtkYHtIhvbPHyEKTSkbXKfQd_FE" TargetMode="External"/><Relationship Id="rId41" Type="http://schemas.openxmlformats.org/officeDocument/2006/relationships/hyperlink" Target="https://drive.google.com/open?id=1MH46Nfi2qk51IANe1PXdTCbXLr-m10Gm" TargetMode="External"/><Relationship Id="rId54" Type="http://schemas.openxmlformats.org/officeDocument/2006/relationships/hyperlink" Target="https://drive.google.com/open?id=1FTgbDIftNQbQNVgp7_dhz8b_4CKf-iHj" TargetMode="External"/><Relationship Id="rId62" Type="http://schemas.openxmlformats.org/officeDocument/2006/relationships/hyperlink" Target="https://drive.google.com/open?id=1n1qW_5IQWLszU0-gT2lEb1FHRgG6FRYw" TargetMode="External"/><Relationship Id="rId70" Type="http://schemas.openxmlformats.org/officeDocument/2006/relationships/hyperlink" Target="https://drive.google.com/open?id=1aS2GNcqh8IP0HINdhaX4IRKNdumz4IbR" TargetMode="External"/><Relationship Id="rId75" Type="http://schemas.openxmlformats.org/officeDocument/2006/relationships/hyperlink" Target="https://drive.google.com/open?id=1y1mkJFCSpvodgg-48b3zz3wCsBuZX0Ro" TargetMode="External"/><Relationship Id="rId83" Type="http://schemas.openxmlformats.org/officeDocument/2006/relationships/hyperlink" Target="https://drive.google.com/open?id=1QgQ9KyZK-59AK_ZREYRkRBjs4yQ9_fVN" TargetMode="External"/><Relationship Id="rId88" Type="http://schemas.openxmlformats.org/officeDocument/2006/relationships/hyperlink" Target="https://drive.google.com/open?id=1PVDRTz8s-8dW2fLpQVyDyM_qNUXZBuPI" TargetMode="External"/><Relationship Id="rId91" Type="http://schemas.openxmlformats.org/officeDocument/2006/relationships/hyperlink" Target="https://drive.google.com/open?id=1YIXgCyUkGOT2EKpMra8_tttQeUOW9jri" TargetMode="External"/><Relationship Id="rId1" Type="http://schemas.openxmlformats.org/officeDocument/2006/relationships/hyperlink" Target="https://docs.google.com/spreadsheets/d/e/2PACX-1vToasuRfxx_yfLa9ECFN4_6okwNI_5AJGWZ3NCy53Gz0QfoNrhAQ48HnBuSD1hsrY0zUTTn6EP3MGK_/pubhtml?gid=0&amp;single=true&amp;urp=gmail_link" TargetMode="External"/><Relationship Id="rId6" Type="http://schemas.openxmlformats.org/officeDocument/2006/relationships/hyperlink" Target="https://drive.google.com/open?id=10yOGxqdhKKAS9K6gxpvfWil5No6-0oax" TargetMode="External"/><Relationship Id="rId15" Type="http://schemas.openxmlformats.org/officeDocument/2006/relationships/hyperlink" Target="https://drive.google.com/open?id=1zbnhS3TnkrXjMPN6aZ529uIOBS1phy25" TargetMode="External"/><Relationship Id="rId23" Type="http://schemas.openxmlformats.org/officeDocument/2006/relationships/hyperlink" Target="https://drive.google.com/open?id=1cZYXb4-48JyV2Ixl9c4i77imTu0UBCyU&amp;usp=drive_copy" TargetMode="External"/><Relationship Id="rId28" Type="http://schemas.openxmlformats.org/officeDocument/2006/relationships/hyperlink" Target="https://drive.google.com/open?id=1saMYIUEzno7y4win9Vy6R1uCpW1VNW_q&amp;usp=drive_copy" TargetMode="External"/><Relationship Id="rId36" Type="http://schemas.openxmlformats.org/officeDocument/2006/relationships/hyperlink" Target="https://drive.google.com/open?id=1BLb7eK-U8mc1azK-9FrnWcaK7qqKeX2F" TargetMode="External"/><Relationship Id="rId49" Type="http://schemas.openxmlformats.org/officeDocument/2006/relationships/hyperlink" Target="https://drive.google.com/open?id=1ZWQGo1J0kHdYNZ91rZxlm7NRgB6gMqVZ" TargetMode="External"/><Relationship Id="rId57" Type="http://schemas.openxmlformats.org/officeDocument/2006/relationships/hyperlink" Target="https://drive.google.com/open?id=1Xc8YQXYM4HIUxNSh-RrxJdATKYf5UYL5" TargetMode="External"/><Relationship Id="rId10" Type="http://schemas.openxmlformats.org/officeDocument/2006/relationships/hyperlink" Target="https://drive.google.com/open?id=1jreyDXKc3JVMTELb9ZZeoYEPTNG6rB3d" TargetMode="External"/><Relationship Id="rId31" Type="http://schemas.openxmlformats.org/officeDocument/2006/relationships/hyperlink" Target="https://drive.google.com/open?id=1Ap2Z9lVBrGXxKZ92MAEPS6A2gwXuPlGQ" TargetMode="External"/><Relationship Id="rId44" Type="http://schemas.openxmlformats.org/officeDocument/2006/relationships/hyperlink" Target="https://drive.google.com/open?id=1wC_YyL2cWEaGOSUP365ZxQCsUI4O2o75" TargetMode="External"/><Relationship Id="rId52" Type="http://schemas.openxmlformats.org/officeDocument/2006/relationships/hyperlink" Target="https://drive.google.com/open?id=1NePZDH9eobpWxlpIjhnILG_UOpbnPxIV" TargetMode="External"/><Relationship Id="rId60" Type="http://schemas.openxmlformats.org/officeDocument/2006/relationships/hyperlink" Target="https://drive.google.com/open?id=1yal2m_tGa52NmjuPfDPSkZUigteuXj8w" TargetMode="External"/><Relationship Id="rId65" Type="http://schemas.openxmlformats.org/officeDocument/2006/relationships/hyperlink" Target="https://drive.google.com/open?id=1d-MJ6uscdU1-fO3WGRVRrzuiilCP0mLQ" TargetMode="External"/><Relationship Id="rId73" Type="http://schemas.openxmlformats.org/officeDocument/2006/relationships/hyperlink" Target="https://drive.google.com/open?id=1x39L6rAH-BtxVZFoEYrcwi9TVoTN0AeN" TargetMode="External"/><Relationship Id="rId78" Type="http://schemas.openxmlformats.org/officeDocument/2006/relationships/hyperlink" Target="https://drive.google.com/open?id=1xPwNsY7lrci0lOT4fyzMa-RQPnMyoda_" TargetMode="External"/><Relationship Id="rId81" Type="http://schemas.openxmlformats.org/officeDocument/2006/relationships/hyperlink" Target="https://drive.google.com/open?id=1GDhXFcnVLqhULS2QGOr6uFmRnJ64aW6X" TargetMode="External"/><Relationship Id="rId86" Type="http://schemas.openxmlformats.org/officeDocument/2006/relationships/hyperlink" Target="https://drive.google.com/open?id=15sePTBsoX63DhDOdjtQGID2R9Mmaw1Zr" TargetMode="External"/><Relationship Id="rId4" Type="http://schemas.openxmlformats.org/officeDocument/2006/relationships/hyperlink" Target="https://drive.google.com/open?id=1jD47lpyjgD47npQPYr8-y09ZuUDyaoW8" TargetMode="External"/><Relationship Id="rId9" Type="http://schemas.openxmlformats.org/officeDocument/2006/relationships/hyperlink" Target="https://drive.google.com/open?id=1M7jisF76uD39tq8aHFFRBPaeuKQ2C5tv" TargetMode="External"/><Relationship Id="rId13" Type="http://schemas.openxmlformats.org/officeDocument/2006/relationships/hyperlink" Target="https://drive.google.com/open?id=1MN7lu1oK3Yns1OWQ47ppYKG2vsJgSuVU&amp;usp=drive_copy" TargetMode="External"/><Relationship Id="rId18" Type="http://schemas.openxmlformats.org/officeDocument/2006/relationships/hyperlink" Target="https://drive.google.com/open?id=1Za8OToWbLwKUwyMaEDy5UyXeKXHgcxlY&amp;usp=drive_copy" TargetMode="External"/><Relationship Id="rId39" Type="http://schemas.openxmlformats.org/officeDocument/2006/relationships/hyperlink" Target="https://drive.google.com/open?id=1rrUEgQ3OJdYDaio338szKaNJNou002bi" TargetMode="External"/><Relationship Id="rId34" Type="http://schemas.openxmlformats.org/officeDocument/2006/relationships/hyperlink" Target="https://drive.google.com/open?id=1LPISIeRzJqTTI5YFfbXrD7nOQ-Vea3SF" TargetMode="External"/><Relationship Id="rId50" Type="http://schemas.openxmlformats.org/officeDocument/2006/relationships/hyperlink" Target="https://drive.google.com/open?id=1L-9cAZJzDUEFlUBDxLnzOr79TL5UXzy_" TargetMode="External"/><Relationship Id="rId55" Type="http://schemas.openxmlformats.org/officeDocument/2006/relationships/hyperlink" Target="https://drive.google.com/open?id=1hiPNbHw5wNomjq4FDIg6ITheffqsLFcN" TargetMode="External"/><Relationship Id="rId76" Type="http://schemas.openxmlformats.org/officeDocument/2006/relationships/hyperlink" Target="https://drive.google.com/open?id=1rwSxwhG960T5qOKDBhdRBzf6rte5B8yX" TargetMode="External"/><Relationship Id="rId7" Type="http://schemas.openxmlformats.org/officeDocument/2006/relationships/hyperlink" Target="https://drive.google.com/open?id=1JimNFZaN9sBszOX93Y4I5m551umfZEBs" TargetMode="External"/><Relationship Id="rId71" Type="http://schemas.openxmlformats.org/officeDocument/2006/relationships/hyperlink" Target="https://drive.google.com/open?id=1-btXxMwXva9QdiU8eEku50bdDgX-6lPL" TargetMode="External"/><Relationship Id="rId2" Type="http://schemas.openxmlformats.org/officeDocument/2006/relationships/hyperlink" Target="http://phages.wustl.edu/starterator/" TargetMode="External"/><Relationship Id="rId29" Type="http://schemas.openxmlformats.org/officeDocument/2006/relationships/hyperlink" Target="https://drive.google.com/open?id=1Y4LQuB4Fc50fv2kjSGUXMPbGDmDvbJ-U" TargetMode="External"/><Relationship Id="rId24" Type="http://schemas.openxmlformats.org/officeDocument/2006/relationships/hyperlink" Target="https://drive.google.com/open?id=1Y4LQuB4Fc50fv2kjSGUXMPbGDmDvbJ-U" TargetMode="External"/><Relationship Id="rId40" Type="http://schemas.openxmlformats.org/officeDocument/2006/relationships/hyperlink" Target="https://drive.google.com/open?id=19lHjnaDDg239A5aHosFtiQABqmJ0XBhd" TargetMode="External"/><Relationship Id="rId45" Type="http://schemas.openxmlformats.org/officeDocument/2006/relationships/hyperlink" Target="https://drive.google.com/open?id=1-GbA2Z4ddR0xpDCCuJTC9DGu2o-8Z_tx" TargetMode="External"/><Relationship Id="rId66" Type="http://schemas.openxmlformats.org/officeDocument/2006/relationships/hyperlink" Target="https://drive.google.com/open?id=1upP5GalHkWt6Sa2ld4S2v29OfvoZ5Nex" TargetMode="External"/><Relationship Id="rId87" Type="http://schemas.openxmlformats.org/officeDocument/2006/relationships/hyperlink" Target="https://drive.google.com/open?id=1vt_96kNVtX_u8aWaLpN1Eboaz039QPCu&amp;usp=drive_copy" TargetMode="External"/><Relationship Id="rId61" Type="http://schemas.openxmlformats.org/officeDocument/2006/relationships/hyperlink" Target="https://drive.google.com/open?id=1poIkzZRZGERkKW4kgfkhsiVLI2jd1OXd" TargetMode="External"/><Relationship Id="rId82" Type="http://schemas.openxmlformats.org/officeDocument/2006/relationships/hyperlink" Target="https://drive.google.com/open?id=1Z02kV9sEhhb9MySMBwEnwPiugNq32xZU&amp;usp=drive_copy" TargetMode="External"/><Relationship Id="rId19" Type="http://schemas.openxmlformats.org/officeDocument/2006/relationships/hyperlink" Target="https://drive.google.com/open?id=1oFUbraXbilD2-qG2BwHFJuHW9Rj1Ns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E104"/>
  <sheetViews>
    <sheetView tabSelected="1" topLeftCell="T1" workbookViewId="0">
      <pane ySplit="1" topLeftCell="A2" activePane="bottomLeft" state="frozen"/>
      <selection pane="bottomLeft" activeCell="T7" sqref="A1:AD92"/>
    </sheetView>
  </sheetViews>
  <sheetFormatPr defaultColWidth="12.5703125" defaultRowHeight="15.75" customHeight="1"/>
  <cols>
    <col min="6" max="6" width="17.7109375" customWidth="1"/>
    <col min="9" max="10" width="11.28515625" customWidth="1"/>
    <col min="11" max="11" width="8.85546875" customWidth="1"/>
    <col min="12" max="12" width="8.28515625" customWidth="1"/>
    <col min="13" max="13" width="5.7109375" customWidth="1"/>
    <col min="15" max="15" width="15.42578125" customWidth="1"/>
    <col min="19" max="19" width="30.42578125" customWidth="1"/>
    <col min="20" max="20" width="93.5703125" customWidth="1"/>
    <col min="21" max="21" width="56" customWidth="1"/>
    <col min="22" max="22" width="53.5703125" customWidth="1"/>
    <col min="23" max="23" width="68.140625" customWidth="1"/>
    <col min="24" max="24" width="73.42578125" customWidth="1"/>
    <col min="25" max="25" width="89.42578125" customWidth="1"/>
    <col min="26" max="26" width="66.140625" customWidth="1"/>
    <col min="27" max="27" width="15.140625" customWidth="1"/>
    <col min="28" max="28" width="26.5703125" customWidth="1"/>
    <col min="29" max="29" width="116.7109375" customWidth="1"/>
    <col min="30" max="30" width="114.42578125" customWidth="1"/>
    <col min="31" max="31" width="19.7109375" customWidth="1"/>
  </cols>
  <sheetData>
    <row r="1" spans="1:31">
      <c r="A1" s="5" t="s">
        <v>0</v>
      </c>
      <c r="B1" s="5" t="s">
        <v>1</v>
      </c>
      <c r="C1" s="5" t="s">
        <v>2</v>
      </c>
      <c r="D1" s="5" t="s">
        <v>3</v>
      </c>
      <c r="E1" s="5" t="s">
        <v>4</v>
      </c>
      <c r="F1" s="6"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7" t="s">
        <v>27</v>
      </c>
      <c r="AC1" s="5" t="s">
        <v>28</v>
      </c>
      <c r="AD1" s="5" t="s">
        <v>29</v>
      </c>
      <c r="AE1" s="1"/>
    </row>
    <row r="2" spans="1:31">
      <c r="A2" s="8" t="s">
        <v>30</v>
      </c>
      <c r="B2" s="9"/>
      <c r="C2" s="8">
        <v>1</v>
      </c>
      <c r="D2" s="8" t="s">
        <v>31</v>
      </c>
      <c r="E2" s="8" t="s">
        <v>31</v>
      </c>
      <c r="F2" s="8" t="s">
        <v>32</v>
      </c>
      <c r="G2" s="10">
        <v>606</v>
      </c>
      <c r="H2" s="10">
        <v>998</v>
      </c>
      <c r="I2" s="8">
        <v>606</v>
      </c>
      <c r="J2" s="8">
        <v>998</v>
      </c>
      <c r="K2" s="8">
        <v>0</v>
      </c>
      <c r="L2" s="8">
        <v>0</v>
      </c>
      <c r="M2" s="8" t="s">
        <v>33</v>
      </c>
      <c r="N2" s="8" t="s">
        <v>34</v>
      </c>
      <c r="O2" s="8">
        <v>606</v>
      </c>
      <c r="P2" s="8">
        <f t="shared" ref="P2:P4" si="0">O2/3</f>
        <v>202</v>
      </c>
      <c r="Q2" s="9"/>
      <c r="R2" s="8" t="s">
        <v>35</v>
      </c>
      <c r="S2" s="8" t="s">
        <v>36</v>
      </c>
      <c r="T2" s="8" t="s">
        <v>37</v>
      </c>
      <c r="U2" s="8" t="s">
        <v>38</v>
      </c>
      <c r="V2" s="8" t="s">
        <v>39</v>
      </c>
      <c r="W2" s="8" t="s">
        <v>40</v>
      </c>
      <c r="X2" s="8" t="s">
        <v>41</v>
      </c>
      <c r="Y2" s="8" t="s">
        <v>42</v>
      </c>
      <c r="Z2" s="8" t="s">
        <v>43</v>
      </c>
      <c r="AA2" s="11" t="s">
        <v>44</v>
      </c>
      <c r="AB2" s="9"/>
      <c r="AC2" s="8" t="s">
        <v>45</v>
      </c>
      <c r="AD2" s="9"/>
    </row>
    <row r="3" spans="1:31">
      <c r="A3" s="8"/>
      <c r="B3" s="9"/>
      <c r="C3" s="8">
        <v>2</v>
      </c>
      <c r="D3" s="8" t="s">
        <v>31</v>
      </c>
      <c r="E3" s="8" t="s">
        <v>31</v>
      </c>
      <c r="F3" s="8" t="s">
        <v>46</v>
      </c>
      <c r="G3" s="10">
        <v>979</v>
      </c>
      <c r="H3" s="10">
        <v>1392</v>
      </c>
      <c r="I3" s="8">
        <v>979</v>
      </c>
      <c r="J3" s="8">
        <v>1392</v>
      </c>
      <c r="K3" s="8">
        <v>0</v>
      </c>
      <c r="L3" s="8">
        <v>0</v>
      </c>
      <c r="M3" s="8">
        <v>-20</v>
      </c>
      <c r="N3" s="8" t="s">
        <v>34</v>
      </c>
      <c r="O3" s="8">
        <v>477</v>
      </c>
      <c r="P3" s="8">
        <f t="shared" si="0"/>
        <v>159</v>
      </c>
      <c r="Q3" s="9"/>
      <c r="R3" s="8" t="s">
        <v>35</v>
      </c>
      <c r="S3" s="8" t="s">
        <v>47</v>
      </c>
      <c r="T3" s="8" t="s">
        <v>48</v>
      </c>
      <c r="U3" s="8" t="s">
        <v>49</v>
      </c>
      <c r="V3" s="8" t="s">
        <v>50</v>
      </c>
      <c r="W3" s="8" t="s">
        <v>51</v>
      </c>
      <c r="X3" s="8" t="s">
        <v>52</v>
      </c>
      <c r="Y3" s="8" t="s">
        <v>53</v>
      </c>
      <c r="Z3" s="8" t="s">
        <v>54</v>
      </c>
      <c r="AA3" s="11" t="s">
        <v>55</v>
      </c>
      <c r="AB3" s="9"/>
      <c r="AC3" s="8" t="s">
        <v>56</v>
      </c>
      <c r="AD3" s="9"/>
    </row>
    <row r="4" spans="1:31">
      <c r="A4" s="9"/>
      <c r="B4" s="9"/>
      <c r="C4" s="8">
        <v>3</v>
      </c>
      <c r="D4" s="12" t="s">
        <v>57</v>
      </c>
      <c r="E4" s="12" t="s">
        <v>58</v>
      </c>
      <c r="F4" s="8" t="s">
        <v>59</v>
      </c>
      <c r="G4" s="10">
        <v>1414</v>
      </c>
      <c r="H4" s="10">
        <v>2385</v>
      </c>
      <c r="I4" s="8">
        <v>1414</v>
      </c>
      <c r="J4" s="8">
        <v>2385</v>
      </c>
      <c r="K4" s="8">
        <v>0</v>
      </c>
      <c r="L4" s="8">
        <v>0</v>
      </c>
      <c r="M4" s="8">
        <v>21</v>
      </c>
      <c r="N4" s="8" t="s">
        <v>60</v>
      </c>
      <c r="O4" s="8">
        <v>972</v>
      </c>
      <c r="P4" s="8">
        <f t="shared" si="0"/>
        <v>324</v>
      </c>
      <c r="Q4" s="9"/>
      <c r="R4" s="8" t="s">
        <v>61</v>
      </c>
      <c r="S4" s="8" t="s">
        <v>62</v>
      </c>
      <c r="T4" s="8" t="s">
        <v>63</v>
      </c>
      <c r="U4" s="8" t="s">
        <v>64</v>
      </c>
      <c r="V4" s="8" t="s">
        <v>65</v>
      </c>
      <c r="W4" s="8" t="s">
        <v>66</v>
      </c>
      <c r="X4" s="8" t="s">
        <v>67</v>
      </c>
      <c r="Y4" s="8" t="s">
        <v>68</v>
      </c>
      <c r="Z4" s="8" t="s">
        <v>69</v>
      </c>
      <c r="AA4" s="11" t="s">
        <v>70</v>
      </c>
      <c r="AB4" s="8" t="s">
        <v>71</v>
      </c>
      <c r="AC4" s="9"/>
      <c r="AD4" s="8" t="s">
        <v>72</v>
      </c>
      <c r="AE4" s="2"/>
    </row>
    <row r="5" spans="1:31">
      <c r="A5" s="9"/>
      <c r="B5" s="9"/>
      <c r="C5" s="8">
        <v>4</v>
      </c>
      <c r="D5" s="13" t="s">
        <v>31</v>
      </c>
      <c r="E5" s="13" t="s">
        <v>31</v>
      </c>
      <c r="F5" s="8" t="s">
        <v>73</v>
      </c>
      <c r="G5" s="14" t="s">
        <v>33</v>
      </c>
      <c r="H5" s="14" t="s">
        <v>33</v>
      </c>
      <c r="I5" s="8">
        <v>2382</v>
      </c>
      <c r="J5" s="8">
        <v>2537</v>
      </c>
      <c r="K5" s="8" t="s">
        <v>33</v>
      </c>
      <c r="L5" s="8" t="s">
        <v>33</v>
      </c>
      <c r="M5" s="8">
        <v>-4</v>
      </c>
      <c r="N5" s="8" t="s">
        <v>34</v>
      </c>
      <c r="O5" s="8">
        <v>156</v>
      </c>
      <c r="P5" s="8">
        <v>52</v>
      </c>
      <c r="Q5" s="9"/>
      <c r="R5" s="8" t="s">
        <v>35</v>
      </c>
      <c r="S5" s="8" t="s">
        <v>74</v>
      </c>
      <c r="T5" s="8" t="s">
        <v>75</v>
      </c>
      <c r="U5" s="8" t="s">
        <v>76</v>
      </c>
      <c r="V5" s="8" t="s">
        <v>77</v>
      </c>
      <c r="W5" s="8" t="s">
        <v>78</v>
      </c>
      <c r="X5" s="8" t="s">
        <v>79</v>
      </c>
      <c r="Y5" s="8" t="s">
        <v>80</v>
      </c>
      <c r="Z5" s="8" t="s">
        <v>81</v>
      </c>
      <c r="AA5" s="8" t="s">
        <v>33</v>
      </c>
      <c r="AB5" s="9"/>
      <c r="AC5" s="8" t="s">
        <v>82</v>
      </c>
      <c r="AD5" s="8"/>
    </row>
    <row r="6" spans="1:31">
      <c r="A6" s="9"/>
      <c r="B6" s="9"/>
      <c r="C6" s="8">
        <v>5</v>
      </c>
      <c r="D6" s="12" t="s">
        <v>58</v>
      </c>
      <c r="E6" s="12" t="s">
        <v>83</v>
      </c>
      <c r="F6" s="8" t="s">
        <v>84</v>
      </c>
      <c r="G6" s="10">
        <v>2530</v>
      </c>
      <c r="H6" s="10">
        <v>2928</v>
      </c>
      <c r="I6" s="8">
        <v>2530</v>
      </c>
      <c r="J6" s="8">
        <v>2928</v>
      </c>
      <c r="K6" s="8">
        <v>0</v>
      </c>
      <c r="L6" s="8">
        <v>0</v>
      </c>
      <c r="M6" s="8">
        <v>-8</v>
      </c>
      <c r="N6" s="8" t="s">
        <v>34</v>
      </c>
      <c r="O6" s="8">
        <v>399</v>
      </c>
      <c r="P6" s="8">
        <f t="shared" ref="P6:P92" si="1">O6/3</f>
        <v>133</v>
      </c>
      <c r="Q6" s="8" t="s">
        <v>85</v>
      </c>
      <c r="R6" s="8" t="s">
        <v>35</v>
      </c>
      <c r="S6" s="8" t="s">
        <v>86</v>
      </c>
      <c r="T6" s="8" t="s">
        <v>87</v>
      </c>
      <c r="U6" s="8" t="s">
        <v>88</v>
      </c>
      <c r="V6" s="8" t="s">
        <v>89</v>
      </c>
      <c r="W6" s="8" t="s">
        <v>90</v>
      </c>
      <c r="X6" s="8" t="s">
        <v>91</v>
      </c>
      <c r="Y6" s="8" t="s">
        <v>92</v>
      </c>
      <c r="Z6" s="8" t="s">
        <v>93</v>
      </c>
      <c r="AA6" s="11" t="s">
        <v>94</v>
      </c>
      <c r="AB6" s="9"/>
      <c r="AC6" s="8" t="s">
        <v>95</v>
      </c>
      <c r="AD6" s="8" t="s">
        <v>96</v>
      </c>
    </row>
    <row r="7" spans="1:31">
      <c r="A7" s="9"/>
      <c r="B7" s="9"/>
      <c r="C7" s="8">
        <v>6</v>
      </c>
      <c r="D7" s="12" t="s">
        <v>83</v>
      </c>
      <c r="E7" s="12" t="s">
        <v>97</v>
      </c>
      <c r="F7" s="8" t="s">
        <v>98</v>
      </c>
      <c r="G7" s="10">
        <v>2883</v>
      </c>
      <c r="H7" s="10">
        <v>3410</v>
      </c>
      <c r="I7" s="8">
        <v>2934</v>
      </c>
      <c r="J7" s="15">
        <v>3410</v>
      </c>
      <c r="K7" s="8">
        <f>I7-G7</f>
        <v>51</v>
      </c>
      <c r="L7" s="8">
        <v>0</v>
      </c>
      <c r="M7" s="8">
        <v>5</v>
      </c>
      <c r="N7" s="8" t="s">
        <v>99</v>
      </c>
      <c r="O7" s="8">
        <v>477</v>
      </c>
      <c r="P7" s="8">
        <f t="shared" si="1"/>
        <v>159</v>
      </c>
      <c r="Q7" s="9"/>
      <c r="R7" s="8" t="s">
        <v>35</v>
      </c>
      <c r="S7" s="8" t="s">
        <v>100</v>
      </c>
      <c r="T7" s="8" t="s">
        <v>101</v>
      </c>
      <c r="U7" s="8" t="s">
        <v>102</v>
      </c>
      <c r="V7" s="8" t="s">
        <v>103</v>
      </c>
      <c r="W7" s="8" t="s">
        <v>104</v>
      </c>
      <c r="X7" s="8" t="s">
        <v>105</v>
      </c>
      <c r="Y7" s="8" t="s">
        <v>106</v>
      </c>
      <c r="Z7" s="8" t="s">
        <v>107</v>
      </c>
      <c r="AA7" s="11" t="s">
        <v>108</v>
      </c>
      <c r="AB7" s="8" t="s">
        <v>109</v>
      </c>
      <c r="AC7" s="9"/>
      <c r="AD7" s="8" t="s">
        <v>110</v>
      </c>
    </row>
    <row r="8" spans="1:31">
      <c r="A8" s="9"/>
      <c r="B8" s="9"/>
      <c r="C8" s="8">
        <v>7</v>
      </c>
      <c r="D8" s="12" t="s">
        <v>97</v>
      </c>
      <c r="E8" s="12" t="s">
        <v>111</v>
      </c>
      <c r="F8" s="8" t="s">
        <v>112</v>
      </c>
      <c r="G8" s="10">
        <v>3427</v>
      </c>
      <c r="H8" s="10">
        <v>5175</v>
      </c>
      <c r="I8" s="8">
        <v>3427</v>
      </c>
      <c r="J8" s="8">
        <v>5175</v>
      </c>
      <c r="K8" s="8">
        <v>0</v>
      </c>
      <c r="L8" s="8">
        <v>0</v>
      </c>
      <c r="M8" s="8">
        <v>16</v>
      </c>
      <c r="N8" s="8" t="s">
        <v>34</v>
      </c>
      <c r="O8" s="8">
        <v>1749</v>
      </c>
      <c r="P8" s="8">
        <f t="shared" si="1"/>
        <v>583</v>
      </c>
      <c r="Q8" s="9"/>
      <c r="R8" s="8" t="s">
        <v>35</v>
      </c>
      <c r="S8" s="8" t="s">
        <v>113</v>
      </c>
      <c r="T8" s="8" t="s">
        <v>114</v>
      </c>
      <c r="U8" s="8" t="s">
        <v>115</v>
      </c>
      <c r="V8" s="8" t="s">
        <v>116</v>
      </c>
      <c r="W8" s="8" t="s">
        <v>117</v>
      </c>
      <c r="X8" s="8" t="s">
        <v>118</v>
      </c>
      <c r="Y8" s="8" t="s">
        <v>119</v>
      </c>
      <c r="Z8" s="8" t="s">
        <v>120</v>
      </c>
      <c r="AA8" s="11" t="s">
        <v>121</v>
      </c>
      <c r="AB8" s="9"/>
      <c r="AC8" s="8" t="s">
        <v>122</v>
      </c>
      <c r="AD8" s="9"/>
    </row>
    <row r="9" spans="1:31">
      <c r="A9" s="9"/>
      <c r="B9" s="9"/>
      <c r="C9" s="8">
        <v>8</v>
      </c>
      <c r="D9" s="12" t="s">
        <v>111</v>
      </c>
      <c r="E9" s="12" t="s">
        <v>57</v>
      </c>
      <c r="F9" s="16" t="s">
        <v>73</v>
      </c>
      <c r="G9" s="10">
        <v>5172</v>
      </c>
      <c r="H9" s="10">
        <v>6248</v>
      </c>
      <c r="I9" s="8">
        <v>5172</v>
      </c>
      <c r="J9" s="8">
        <v>6248</v>
      </c>
      <c r="K9" s="8">
        <v>0</v>
      </c>
      <c r="L9" s="8">
        <v>0</v>
      </c>
      <c r="M9" s="8">
        <v>-4</v>
      </c>
      <c r="N9" s="8" t="s">
        <v>34</v>
      </c>
      <c r="O9" s="8">
        <v>1077</v>
      </c>
      <c r="P9" s="8">
        <f t="shared" si="1"/>
        <v>359</v>
      </c>
      <c r="Q9" s="9"/>
      <c r="R9" s="8" t="s">
        <v>35</v>
      </c>
      <c r="S9" s="8" t="s">
        <v>123</v>
      </c>
      <c r="T9" s="8" t="s">
        <v>124</v>
      </c>
      <c r="U9" s="8" t="s">
        <v>125</v>
      </c>
      <c r="V9" s="8" t="s">
        <v>126</v>
      </c>
      <c r="W9" s="8" t="s">
        <v>127</v>
      </c>
      <c r="X9" s="8" t="s">
        <v>128</v>
      </c>
      <c r="Y9" s="8" t="s">
        <v>129</v>
      </c>
      <c r="Z9" s="8" t="s">
        <v>130</v>
      </c>
      <c r="AA9" s="11" t="s">
        <v>131</v>
      </c>
      <c r="AB9" s="9"/>
      <c r="AC9" s="9"/>
      <c r="AD9" s="8" t="s">
        <v>132</v>
      </c>
    </row>
    <row r="10" spans="1:31">
      <c r="A10" s="9"/>
      <c r="B10" s="9"/>
      <c r="C10" s="8">
        <v>9</v>
      </c>
      <c r="D10" s="12" t="s">
        <v>57</v>
      </c>
      <c r="E10" s="12" t="s">
        <v>58</v>
      </c>
      <c r="F10" s="8" t="s">
        <v>73</v>
      </c>
      <c r="G10" s="10">
        <v>6238</v>
      </c>
      <c r="H10" s="10">
        <v>6501</v>
      </c>
      <c r="I10" s="8">
        <v>6238</v>
      </c>
      <c r="J10" s="8">
        <v>6501</v>
      </c>
      <c r="K10" s="8">
        <v>0</v>
      </c>
      <c r="L10" s="8">
        <v>0</v>
      </c>
      <c r="M10" s="8">
        <v>-11</v>
      </c>
      <c r="N10" s="8" t="s">
        <v>60</v>
      </c>
      <c r="O10" s="8">
        <v>264</v>
      </c>
      <c r="P10" s="8">
        <f t="shared" si="1"/>
        <v>88</v>
      </c>
      <c r="Q10" s="9"/>
      <c r="R10" s="8" t="s">
        <v>35</v>
      </c>
      <c r="S10" s="8" t="s">
        <v>133</v>
      </c>
      <c r="T10" s="8" t="s">
        <v>134</v>
      </c>
      <c r="U10" s="8" t="s">
        <v>135</v>
      </c>
      <c r="V10" s="8" t="s">
        <v>136</v>
      </c>
      <c r="W10" s="8" t="s">
        <v>137</v>
      </c>
      <c r="X10" s="8" t="s">
        <v>138</v>
      </c>
      <c r="Y10" s="8" t="s">
        <v>139</v>
      </c>
      <c r="Z10" s="8" t="s">
        <v>140</v>
      </c>
      <c r="AA10" s="11" t="s">
        <v>141</v>
      </c>
      <c r="AB10" s="9"/>
      <c r="AC10" s="9"/>
      <c r="AD10" s="8" t="s">
        <v>142</v>
      </c>
    </row>
    <row r="11" spans="1:31">
      <c r="A11" s="9"/>
      <c r="B11" s="9"/>
      <c r="C11" s="8">
        <v>10</v>
      </c>
      <c r="D11" s="12" t="s">
        <v>58</v>
      </c>
      <c r="E11" s="12" t="s">
        <v>83</v>
      </c>
      <c r="F11" s="8" t="s">
        <v>73</v>
      </c>
      <c r="G11" s="10">
        <v>6498</v>
      </c>
      <c r="H11" s="10">
        <v>6881</v>
      </c>
      <c r="I11" s="8">
        <v>6498</v>
      </c>
      <c r="J11" s="8">
        <v>6881</v>
      </c>
      <c r="K11" s="8">
        <v>0</v>
      </c>
      <c r="L11" s="8">
        <v>0</v>
      </c>
      <c r="M11" s="8">
        <v>-4</v>
      </c>
      <c r="N11" s="8" t="s">
        <v>34</v>
      </c>
      <c r="O11" s="8">
        <v>384</v>
      </c>
      <c r="P11" s="8">
        <f t="shared" si="1"/>
        <v>128</v>
      </c>
      <c r="Q11" s="9"/>
      <c r="R11" s="8" t="s">
        <v>35</v>
      </c>
      <c r="S11" s="8" t="s">
        <v>143</v>
      </c>
      <c r="T11" s="8" t="s">
        <v>144</v>
      </c>
      <c r="U11" s="8" t="s">
        <v>145</v>
      </c>
      <c r="V11" s="8" t="s">
        <v>146</v>
      </c>
      <c r="W11" s="8" t="s">
        <v>147</v>
      </c>
      <c r="X11" s="8" t="s">
        <v>148</v>
      </c>
      <c r="Y11" s="8" t="s">
        <v>149</v>
      </c>
      <c r="Z11" s="8" t="s">
        <v>150</v>
      </c>
      <c r="AA11" s="11" t="s">
        <v>151</v>
      </c>
      <c r="AB11" s="9"/>
      <c r="AC11" s="8" t="s">
        <v>152</v>
      </c>
      <c r="AD11" s="8" t="s">
        <v>96</v>
      </c>
    </row>
    <row r="12" spans="1:31">
      <c r="A12" s="9"/>
      <c r="B12" s="9"/>
      <c r="C12" s="8">
        <v>11</v>
      </c>
      <c r="D12" s="12" t="s">
        <v>83</v>
      </c>
      <c r="E12" s="12" t="s">
        <v>97</v>
      </c>
      <c r="F12" s="8" t="s">
        <v>153</v>
      </c>
      <c r="G12" s="10">
        <v>6884</v>
      </c>
      <c r="H12" s="10">
        <v>7528</v>
      </c>
      <c r="I12" s="8">
        <v>6884</v>
      </c>
      <c r="J12" s="15">
        <v>7528</v>
      </c>
      <c r="K12" s="8">
        <v>0</v>
      </c>
      <c r="L12" s="8">
        <v>0</v>
      </c>
      <c r="M12" s="8">
        <v>2</v>
      </c>
      <c r="N12" s="8" t="s">
        <v>99</v>
      </c>
      <c r="O12" s="8">
        <v>645</v>
      </c>
      <c r="P12" s="8">
        <f t="shared" si="1"/>
        <v>215</v>
      </c>
      <c r="Q12" s="9"/>
      <c r="R12" s="8" t="s">
        <v>35</v>
      </c>
      <c r="S12" s="8" t="s">
        <v>154</v>
      </c>
      <c r="T12" s="8" t="s">
        <v>155</v>
      </c>
      <c r="U12" s="8" t="s">
        <v>156</v>
      </c>
      <c r="V12" s="8" t="s">
        <v>157</v>
      </c>
      <c r="W12" s="8" t="s">
        <v>158</v>
      </c>
      <c r="X12" s="8" t="s">
        <v>159</v>
      </c>
      <c r="Y12" s="8" t="s">
        <v>160</v>
      </c>
      <c r="Z12" s="8" t="s">
        <v>161</v>
      </c>
      <c r="AA12" s="11" t="s">
        <v>162</v>
      </c>
      <c r="AB12" s="9"/>
      <c r="AC12" s="9"/>
      <c r="AD12" s="8" t="s">
        <v>132</v>
      </c>
    </row>
    <row r="13" spans="1:31">
      <c r="A13" s="9"/>
      <c r="B13" s="9"/>
      <c r="C13" s="8">
        <v>12</v>
      </c>
      <c r="D13" s="12" t="s">
        <v>97</v>
      </c>
      <c r="E13" s="12" t="s">
        <v>111</v>
      </c>
      <c r="F13" s="8" t="s">
        <v>153</v>
      </c>
      <c r="G13" s="10">
        <v>7531</v>
      </c>
      <c r="H13" s="10">
        <v>8061</v>
      </c>
      <c r="I13" s="8">
        <v>7531</v>
      </c>
      <c r="J13" s="8">
        <v>8061</v>
      </c>
      <c r="K13" s="8">
        <v>0</v>
      </c>
      <c r="L13" s="8">
        <v>0</v>
      </c>
      <c r="M13" s="8">
        <v>2</v>
      </c>
      <c r="N13" s="8" t="s">
        <v>34</v>
      </c>
      <c r="O13" s="8">
        <v>531</v>
      </c>
      <c r="P13" s="8">
        <f t="shared" si="1"/>
        <v>177</v>
      </c>
      <c r="Q13" s="9"/>
      <c r="R13" s="8" t="s">
        <v>35</v>
      </c>
      <c r="S13" s="8" t="s">
        <v>163</v>
      </c>
      <c r="T13" s="8" t="s">
        <v>164</v>
      </c>
      <c r="U13" s="8" t="s">
        <v>165</v>
      </c>
      <c r="V13" s="8" t="s">
        <v>166</v>
      </c>
      <c r="W13" s="8" t="s">
        <v>167</v>
      </c>
      <c r="X13" s="8" t="s">
        <v>168</v>
      </c>
      <c r="Y13" s="8" t="s">
        <v>169</v>
      </c>
      <c r="Z13" s="8" t="s">
        <v>170</v>
      </c>
      <c r="AA13" s="11" t="s">
        <v>171</v>
      </c>
      <c r="AB13" s="9"/>
      <c r="AC13" s="8" t="s">
        <v>172</v>
      </c>
      <c r="AD13" s="9"/>
    </row>
    <row r="14" spans="1:31">
      <c r="A14" s="9"/>
      <c r="B14" s="9"/>
      <c r="C14" s="8">
        <v>13</v>
      </c>
      <c r="D14" s="12" t="s">
        <v>111</v>
      </c>
      <c r="E14" s="12" t="s">
        <v>57</v>
      </c>
      <c r="F14" s="8" t="s">
        <v>173</v>
      </c>
      <c r="G14" s="10">
        <v>8096</v>
      </c>
      <c r="H14" s="10">
        <v>9349</v>
      </c>
      <c r="I14" s="8">
        <v>8096</v>
      </c>
      <c r="J14" s="8">
        <v>9349</v>
      </c>
      <c r="K14" s="8">
        <v>0</v>
      </c>
      <c r="L14" s="8">
        <v>0</v>
      </c>
      <c r="M14" s="8">
        <v>34</v>
      </c>
      <c r="N14" s="8" t="s">
        <v>34</v>
      </c>
      <c r="O14" s="8">
        <v>1254</v>
      </c>
      <c r="P14" s="8">
        <f t="shared" si="1"/>
        <v>418</v>
      </c>
      <c r="Q14" s="9"/>
      <c r="R14" s="8" t="s">
        <v>35</v>
      </c>
      <c r="S14" s="8" t="s">
        <v>174</v>
      </c>
      <c r="T14" s="8" t="s">
        <v>175</v>
      </c>
      <c r="U14" s="8" t="s">
        <v>176</v>
      </c>
      <c r="V14" s="8" t="s">
        <v>177</v>
      </c>
      <c r="W14" s="8" t="s">
        <v>178</v>
      </c>
      <c r="X14" s="8" t="s">
        <v>179</v>
      </c>
      <c r="Y14" s="8" t="s">
        <v>180</v>
      </c>
      <c r="Z14" s="8" t="s">
        <v>181</v>
      </c>
      <c r="AA14" s="11" t="s">
        <v>182</v>
      </c>
      <c r="AB14" s="9"/>
      <c r="AC14" s="9"/>
      <c r="AD14" s="8" t="s">
        <v>110</v>
      </c>
    </row>
    <row r="15" spans="1:31">
      <c r="A15" s="9"/>
      <c r="B15" s="9"/>
      <c r="C15" s="8">
        <v>14</v>
      </c>
      <c r="D15" s="12" t="s">
        <v>57</v>
      </c>
      <c r="E15" s="12" t="s">
        <v>58</v>
      </c>
      <c r="F15" s="8" t="s">
        <v>183</v>
      </c>
      <c r="G15" s="10">
        <v>9438</v>
      </c>
      <c r="H15" s="10">
        <v>11534</v>
      </c>
      <c r="I15" s="8">
        <v>9372</v>
      </c>
      <c r="J15" s="8">
        <v>11534</v>
      </c>
      <c r="K15" s="8">
        <f>G15-I15</f>
        <v>66</v>
      </c>
      <c r="L15" s="8">
        <v>0</v>
      </c>
      <c r="M15" s="8">
        <v>22</v>
      </c>
      <c r="N15" s="8" t="s">
        <v>60</v>
      </c>
      <c r="O15" s="8">
        <v>2163</v>
      </c>
      <c r="P15" s="8">
        <f t="shared" si="1"/>
        <v>721</v>
      </c>
      <c r="Q15" s="8" t="s">
        <v>184</v>
      </c>
      <c r="R15" s="8" t="s">
        <v>35</v>
      </c>
      <c r="S15" s="8" t="s">
        <v>185</v>
      </c>
      <c r="T15" s="8" t="s">
        <v>175</v>
      </c>
      <c r="U15" s="8" t="s">
        <v>186</v>
      </c>
      <c r="V15" s="8" t="s">
        <v>187</v>
      </c>
      <c r="W15" s="8" t="s">
        <v>188</v>
      </c>
      <c r="X15" s="8" t="s">
        <v>189</v>
      </c>
      <c r="Y15" s="8" t="s">
        <v>190</v>
      </c>
      <c r="Z15" s="8" t="s">
        <v>191</v>
      </c>
      <c r="AA15" s="11" t="s">
        <v>192</v>
      </c>
      <c r="AB15" s="9"/>
      <c r="AC15" s="9"/>
      <c r="AD15" s="8" t="s">
        <v>193</v>
      </c>
    </row>
    <row r="16" spans="1:31">
      <c r="A16" s="9"/>
      <c r="B16" s="9"/>
      <c r="C16" s="8">
        <v>15</v>
      </c>
      <c r="D16" s="12" t="s">
        <v>58</v>
      </c>
      <c r="E16" s="12" t="s">
        <v>83</v>
      </c>
      <c r="F16" s="8" t="s">
        <v>73</v>
      </c>
      <c r="G16" s="10">
        <v>11545</v>
      </c>
      <c r="H16" s="10">
        <v>11889</v>
      </c>
      <c r="I16" s="8">
        <v>11545</v>
      </c>
      <c r="J16" s="8">
        <v>11889</v>
      </c>
      <c r="K16" s="8">
        <v>0</v>
      </c>
      <c r="L16" s="8">
        <v>0</v>
      </c>
      <c r="M16" s="8">
        <v>10</v>
      </c>
      <c r="N16" s="8" t="s">
        <v>34</v>
      </c>
      <c r="O16" s="8">
        <v>345</v>
      </c>
      <c r="P16" s="8">
        <f t="shared" si="1"/>
        <v>115</v>
      </c>
      <c r="Q16" s="9"/>
      <c r="R16" s="8" t="s">
        <v>35</v>
      </c>
      <c r="S16" s="8" t="s">
        <v>194</v>
      </c>
      <c r="T16" s="8" t="s">
        <v>195</v>
      </c>
      <c r="U16" s="8" t="s">
        <v>196</v>
      </c>
      <c r="V16" s="8" t="s">
        <v>146</v>
      </c>
      <c r="W16" s="8" t="s">
        <v>197</v>
      </c>
      <c r="X16" s="8" t="s">
        <v>198</v>
      </c>
      <c r="Y16" s="8" t="s">
        <v>199</v>
      </c>
      <c r="Z16" s="8" t="s">
        <v>200</v>
      </c>
      <c r="AA16" s="11" t="s">
        <v>201</v>
      </c>
      <c r="AB16" s="9"/>
      <c r="AC16" s="8" t="s">
        <v>202</v>
      </c>
      <c r="AD16" s="8" t="s">
        <v>203</v>
      </c>
    </row>
    <row r="17" spans="1:30">
      <c r="A17" s="9"/>
      <c r="B17" s="9"/>
      <c r="C17" s="8">
        <v>16</v>
      </c>
      <c r="D17" s="12" t="s">
        <v>83</v>
      </c>
      <c r="E17" s="12" t="s">
        <v>97</v>
      </c>
      <c r="F17" s="8" t="s">
        <v>204</v>
      </c>
      <c r="G17" s="10">
        <v>11855</v>
      </c>
      <c r="H17" s="10">
        <v>12160</v>
      </c>
      <c r="I17" s="8">
        <v>11855</v>
      </c>
      <c r="J17" s="8">
        <v>12160</v>
      </c>
      <c r="K17" s="8">
        <v>0</v>
      </c>
      <c r="L17" s="8">
        <v>0</v>
      </c>
      <c r="M17" s="8">
        <v>-35</v>
      </c>
      <c r="N17" s="8" t="s">
        <v>34</v>
      </c>
      <c r="O17" s="8">
        <v>306</v>
      </c>
      <c r="P17" s="8">
        <f t="shared" si="1"/>
        <v>102</v>
      </c>
      <c r="Q17" s="9"/>
      <c r="R17" s="8" t="s">
        <v>35</v>
      </c>
      <c r="S17" s="8" t="s">
        <v>205</v>
      </c>
      <c r="T17" s="8" t="s">
        <v>206</v>
      </c>
      <c r="U17" s="8" t="s">
        <v>207</v>
      </c>
      <c r="V17" s="8" t="s">
        <v>208</v>
      </c>
      <c r="W17" s="8" t="s">
        <v>209</v>
      </c>
      <c r="X17" s="8" t="s">
        <v>210</v>
      </c>
      <c r="Y17" s="8" t="s">
        <v>211</v>
      </c>
      <c r="Z17" s="8" t="s">
        <v>212</v>
      </c>
      <c r="AA17" s="11" t="s">
        <v>213</v>
      </c>
      <c r="AB17" s="9"/>
      <c r="AC17" s="9"/>
      <c r="AD17" s="8" t="s">
        <v>214</v>
      </c>
    </row>
    <row r="18" spans="1:30">
      <c r="A18" s="9"/>
      <c r="B18" s="9"/>
      <c r="C18" s="8">
        <v>17</v>
      </c>
      <c r="D18" s="12" t="s">
        <v>97</v>
      </c>
      <c r="E18" s="12" t="s">
        <v>111</v>
      </c>
      <c r="F18" s="8" t="s">
        <v>215</v>
      </c>
      <c r="G18" s="10">
        <v>12171</v>
      </c>
      <c r="H18" s="10">
        <v>13037</v>
      </c>
      <c r="I18" s="8">
        <v>12171</v>
      </c>
      <c r="J18" s="8">
        <v>13037</v>
      </c>
      <c r="K18" s="8">
        <v>0</v>
      </c>
      <c r="L18" s="8">
        <v>0</v>
      </c>
      <c r="M18" s="8">
        <v>10</v>
      </c>
      <c r="N18" s="8" t="s">
        <v>34</v>
      </c>
      <c r="O18" s="8">
        <v>867</v>
      </c>
      <c r="P18" s="8">
        <f t="shared" si="1"/>
        <v>289</v>
      </c>
      <c r="Q18" s="9"/>
      <c r="R18" s="8" t="s">
        <v>35</v>
      </c>
      <c r="S18" s="8" t="s">
        <v>216</v>
      </c>
      <c r="T18" s="8" t="s">
        <v>217</v>
      </c>
      <c r="U18" s="8" t="s">
        <v>218</v>
      </c>
      <c r="V18" s="8" t="s">
        <v>166</v>
      </c>
      <c r="W18" s="8" t="s">
        <v>219</v>
      </c>
      <c r="X18" s="8" t="s">
        <v>220</v>
      </c>
      <c r="Y18" s="8" t="s">
        <v>221</v>
      </c>
      <c r="Z18" s="8" t="s">
        <v>212</v>
      </c>
      <c r="AA18" s="11" t="s">
        <v>222</v>
      </c>
      <c r="AB18" s="9"/>
      <c r="AC18" s="8" t="s">
        <v>223</v>
      </c>
      <c r="AD18" s="9"/>
    </row>
    <row r="19" spans="1:30">
      <c r="A19" s="9"/>
      <c r="B19" s="9"/>
      <c r="C19" s="8">
        <v>18</v>
      </c>
      <c r="D19" s="12" t="s">
        <v>111</v>
      </c>
      <c r="E19" s="12" t="s">
        <v>57</v>
      </c>
      <c r="F19" s="8" t="s">
        <v>73</v>
      </c>
      <c r="G19" s="10">
        <v>13064</v>
      </c>
      <c r="H19" s="10">
        <v>13609</v>
      </c>
      <c r="I19" s="8">
        <v>13064</v>
      </c>
      <c r="J19" s="8">
        <v>13609</v>
      </c>
      <c r="K19" s="8">
        <v>0</v>
      </c>
      <c r="L19" s="8">
        <v>0</v>
      </c>
      <c r="M19" s="8">
        <v>26</v>
      </c>
      <c r="N19" s="8" t="s">
        <v>224</v>
      </c>
      <c r="O19" s="8">
        <v>546</v>
      </c>
      <c r="P19" s="8">
        <f t="shared" si="1"/>
        <v>182</v>
      </c>
      <c r="Q19" s="9"/>
      <c r="R19" s="8" t="s">
        <v>35</v>
      </c>
      <c r="S19" s="8" t="s">
        <v>225</v>
      </c>
      <c r="T19" s="8" t="s">
        <v>226</v>
      </c>
      <c r="U19" s="8" t="s">
        <v>227</v>
      </c>
      <c r="V19" s="8" t="s">
        <v>65</v>
      </c>
      <c r="W19" s="8" t="s">
        <v>228</v>
      </c>
      <c r="X19" s="8" t="s">
        <v>229</v>
      </c>
      <c r="Y19" s="8" t="s">
        <v>230</v>
      </c>
      <c r="Z19" s="8" t="s">
        <v>212</v>
      </c>
      <c r="AA19" s="11" t="s">
        <v>231</v>
      </c>
      <c r="AB19" s="9"/>
      <c r="AC19" s="9"/>
      <c r="AD19" s="8" t="s">
        <v>232</v>
      </c>
    </row>
    <row r="20" spans="1:30">
      <c r="A20" s="9"/>
      <c r="B20" s="9"/>
      <c r="C20" s="8">
        <v>19</v>
      </c>
      <c r="D20" s="12" t="s">
        <v>57</v>
      </c>
      <c r="E20" s="12" t="s">
        <v>58</v>
      </c>
      <c r="F20" s="8" t="s">
        <v>215</v>
      </c>
      <c r="G20" s="10">
        <v>13630</v>
      </c>
      <c r="H20" s="10">
        <v>14421</v>
      </c>
      <c r="I20" s="8">
        <v>13630</v>
      </c>
      <c r="J20" s="8">
        <v>14421</v>
      </c>
      <c r="K20" s="8">
        <v>0</v>
      </c>
      <c r="L20" s="8">
        <v>0</v>
      </c>
      <c r="M20" s="8">
        <v>20</v>
      </c>
      <c r="N20" s="8" t="s">
        <v>60</v>
      </c>
      <c r="O20" s="8">
        <v>792</v>
      </c>
      <c r="P20" s="8">
        <f t="shared" si="1"/>
        <v>264</v>
      </c>
      <c r="Q20" s="9"/>
      <c r="R20" s="8" t="s">
        <v>35</v>
      </c>
      <c r="S20" s="8" t="s">
        <v>233</v>
      </c>
      <c r="T20" s="8" t="s">
        <v>234</v>
      </c>
      <c r="U20" s="8" t="s">
        <v>235</v>
      </c>
      <c r="V20" s="8" t="s">
        <v>65</v>
      </c>
      <c r="W20" s="8" t="s">
        <v>236</v>
      </c>
      <c r="X20" s="8" t="s">
        <v>237</v>
      </c>
      <c r="Y20" s="8" t="s">
        <v>238</v>
      </c>
      <c r="Z20" s="8" t="s">
        <v>239</v>
      </c>
      <c r="AA20" s="11" t="s">
        <v>240</v>
      </c>
      <c r="AB20" s="9"/>
      <c r="AC20" s="9"/>
      <c r="AD20" s="8" t="s">
        <v>241</v>
      </c>
    </row>
    <row r="21" spans="1:30">
      <c r="A21" s="9"/>
      <c r="B21" s="9"/>
      <c r="C21" s="8">
        <v>20</v>
      </c>
      <c r="D21" s="12" t="s">
        <v>58</v>
      </c>
      <c r="E21" s="12" t="s">
        <v>83</v>
      </c>
      <c r="F21" s="8" t="s">
        <v>73</v>
      </c>
      <c r="G21" s="10">
        <v>14433</v>
      </c>
      <c r="H21" s="10">
        <v>15947</v>
      </c>
      <c r="I21" s="8">
        <v>14433</v>
      </c>
      <c r="J21" s="8">
        <v>15947</v>
      </c>
      <c r="K21" s="8">
        <v>0</v>
      </c>
      <c r="L21" s="8">
        <v>0</v>
      </c>
      <c r="M21" s="8">
        <v>11</v>
      </c>
      <c r="N21" s="8" t="s">
        <v>34</v>
      </c>
      <c r="O21" s="8">
        <v>1515</v>
      </c>
      <c r="P21" s="8">
        <f t="shared" si="1"/>
        <v>505</v>
      </c>
      <c r="Q21" s="9"/>
      <c r="R21" s="8" t="s">
        <v>35</v>
      </c>
      <c r="S21" s="8" t="s">
        <v>242</v>
      </c>
      <c r="T21" s="8" t="s">
        <v>243</v>
      </c>
      <c r="U21" s="8" t="s">
        <v>244</v>
      </c>
      <c r="V21" s="8" t="s">
        <v>245</v>
      </c>
      <c r="W21" s="8" t="s">
        <v>246</v>
      </c>
      <c r="X21" s="8" t="s">
        <v>247</v>
      </c>
      <c r="Y21" s="8" t="s">
        <v>248</v>
      </c>
      <c r="Z21" s="8" t="s">
        <v>249</v>
      </c>
      <c r="AA21" s="11" t="s">
        <v>250</v>
      </c>
      <c r="AB21" s="9"/>
      <c r="AC21" s="8" t="s">
        <v>251</v>
      </c>
      <c r="AD21" s="8" t="s">
        <v>252</v>
      </c>
    </row>
    <row r="22" spans="1:30">
      <c r="A22" s="9"/>
      <c r="B22" s="9"/>
      <c r="C22" s="8">
        <v>21</v>
      </c>
      <c r="D22" s="12" t="s">
        <v>83</v>
      </c>
      <c r="E22" s="12" t="s">
        <v>97</v>
      </c>
      <c r="F22" s="8" t="s">
        <v>73</v>
      </c>
      <c r="G22" s="10">
        <v>15947</v>
      </c>
      <c r="H22" s="10">
        <v>16243</v>
      </c>
      <c r="I22" s="8">
        <v>15947</v>
      </c>
      <c r="J22" s="8">
        <v>16243</v>
      </c>
      <c r="K22" s="8">
        <v>0</v>
      </c>
      <c r="L22" s="8">
        <v>0</v>
      </c>
      <c r="M22" s="8">
        <v>-1</v>
      </c>
      <c r="N22" s="8" t="s">
        <v>99</v>
      </c>
      <c r="O22" s="8">
        <v>297</v>
      </c>
      <c r="P22" s="8">
        <f t="shared" si="1"/>
        <v>99</v>
      </c>
      <c r="Q22" s="9"/>
      <c r="R22" s="8" t="s">
        <v>35</v>
      </c>
      <c r="S22" s="8" t="s">
        <v>253</v>
      </c>
      <c r="T22" s="8" t="s">
        <v>254</v>
      </c>
      <c r="U22" s="8" t="s">
        <v>255</v>
      </c>
      <c r="V22" s="8" t="s">
        <v>256</v>
      </c>
      <c r="W22" s="8" t="s">
        <v>257</v>
      </c>
      <c r="X22" s="8" t="s">
        <v>258</v>
      </c>
      <c r="Y22" s="8" t="s">
        <v>259</v>
      </c>
      <c r="Z22" s="8" t="s">
        <v>260</v>
      </c>
      <c r="AA22" s="11" t="s">
        <v>261</v>
      </c>
      <c r="AB22" s="9"/>
      <c r="AC22" s="9"/>
      <c r="AD22" s="8" t="s">
        <v>262</v>
      </c>
    </row>
    <row r="23" spans="1:30">
      <c r="A23" s="9"/>
      <c r="B23" s="9"/>
      <c r="C23" s="8">
        <v>22</v>
      </c>
      <c r="D23" s="12" t="s">
        <v>97</v>
      </c>
      <c r="E23" s="12" t="s">
        <v>111</v>
      </c>
      <c r="F23" s="8" t="s">
        <v>73</v>
      </c>
      <c r="G23" s="10">
        <v>16253</v>
      </c>
      <c r="H23" s="10">
        <v>16636</v>
      </c>
      <c r="I23" s="8">
        <v>16253</v>
      </c>
      <c r="J23" s="8">
        <v>16636</v>
      </c>
      <c r="K23" s="8">
        <v>0</v>
      </c>
      <c r="L23" s="8">
        <v>0</v>
      </c>
      <c r="M23" s="8">
        <v>9</v>
      </c>
      <c r="N23" s="8" t="s">
        <v>34</v>
      </c>
      <c r="O23" s="8">
        <v>384</v>
      </c>
      <c r="P23" s="8">
        <f t="shared" si="1"/>
        <v>128</v>
      </c>
      <c r="Q23" s="9"/>
      <c r="R23" s="8" t="s">
        <v>35</v>
      </c>
      <c r="S23" s="8" t="s">
        <v>263</v>
      </c>
      <c r="T23" s="8" t="s">
        <v>264</v>
      </c>
      <c r="U23" s="8" t="s">
        <v>265</v>
      </c>
      <c r="V23" s="8" t="s">
        <v>266</v>
      </c>
      <c r="W23" s="8" t="s">
        <v>267</v>
      </c>
      <c r="X23" s="8" t="s">
        <v>268</v>
      </c>
      <c r="Y23" s="8" t="s">
        <v>269</v>
      </c>
      <c r="Z23" s="8" t="s">
        <v>270</v>
      </c>
      <c r="AA23" s="11" t="s">
        <v>271</v>
      </c>
      <c r="AB23" s="9"/>
      <c r="AC23" s="8" t="s">
        <v>272</v>
      </c>
      <c r="AD23" s="9"/>
    </row>
    <row r="24" spans="1:30">
      <c r="A24" s="9"/>
      <c r="B24" s="9"/>
      <c r="C24" s="8">
        <v>23</v>
      </c>
      <c r="D24" s="12" t="s">
        <v>111</v>
      </c>
      <c r="E24" s="12" t="s">
        <v>57</v>
      </c>
      <c r="F24" s="8" t="s">
        <v>273</v>
      </c>
      <c r="G24" s="10">
        <v>16633</v>
      </c>
      <c r="H24" s="10">
        <v>21177</v>
      </c>
      <c r="I24" s="8">
        <v>16633</v>
      </c>
      <c r="J24" s="8">
        <v>21177</v>
      </c>
      <c r="K24" s="8">
        <v>0</v>
      </c>
      <c r="L24" s="8">
        <v>0</v>
      </c>
      <c r="M24" s="8">
        <v>-4</v>
      </c>
      <c r="N24" s="8" t="s">
        <v>274</v>
      </c>
      <c r="O24" s="8">
        <v>4545</v>
      </c>
      <c r="P24" s="8">
        <f t="shared" si="1"/>
        <v>1515</v>
      </c>
      <c r="Q24" s="9"/>
      <c r="R24" s="8" t="s">
        <v>35</v>
      </c>
      <c r="S24" s="8" t="s">
        <v>275</v>
      </c>
      <c r="T24" s="8" t="s">
        <v>175</v>
      </c>
      <c r="U24" s="8" t="s">
        <v>276</v>
      </c>
      <c r="V24" s="8" t="s">
        <v>277</v>
      </c>
      <c r="W24" s="8" t="s">
        <v>278</v>
      </c>
      <c r="X24" s="8" t="s">
        <v>279</v>
      </c>
      <c r="Y24" s="8" t="s">
        <v>280</v>
      </c>
      <c r="Z24" s="8" t="s">
        <v>281</v>
      </c>
      <c r="AA24" s="11" t="s">
        <v>282</v>
      </c>
      <c r="AB24" s="9"/>
      <c r="AC24" s="9"/>
      <c r="AD24" s="8" t="s">
        <v>232</v>
      </c>
    </row>
    <row r="25" spans="1:30">
      <c r="A25" s="9"/>
      <c r="B25" s="9"/>
      <c r="C25" s="8">
        <v>24</v>
      </c>
      <c r="D25" s="12" t="s">
        <v>57</v>
      </c>
      <c r="E25" s="12" t="s">
        <v>58</v>
      </c>
      <c r="F25" s="8" t="s">
        <v>283</v>
      </c>
      <c r="G25" s="10">
        <v>21177</v>
      </c>
      <c r="H25" s="10">
        <v>21998</v>
      </c>
      <c r="I25" s="8">
        <v>21177</v>
      </c>
      <c r="J25" s="8">
        <v>21998</v>
      </c>
      <c r="K25" s="8">
        <v>0</v>
      </c>
      <c r="L25" s="8">
        <v>0</v>
      </c>
      <c r="M25" s="8">
        <v>-1</v>
      </c>
      <c r="N25" s="8" t="s">
        <v>34</v>
      </c>
      <c r="O25" s="8">
        <v>822</v>
      </c>
      <c r="P25" s="8">
        <f t="shared" si="1"/>
        <v>274</v>
      </c>
      <c r="Q25" s="9"/>
      <c r="R25" s="8" t="s">
        <v>35</v>
      </c>
      <c r="S25" s="8" t="s">
        <v>284</v>
      </c>
      <c r="T25" s="8" t="s">
        <v>285</v>
      </c>
      <c r="U25" s="8" t="s">
        <v>286</v>
      </c>
      <c r="V25" s="8" t="s">
        <v>277</v>
      </c>
      <c r="W25" s="8" t="s">
        <v>257</v>
      </c>
      <c r="X25" s="8" t="s">
        <v>287</v>
      </c>
      <c r="Y25" s="8" t="s">
        <v>288</v>
      </c>
      <c r="Z25" s="8" t="s">
        <v>69</v>
      </c>
      <c r="AA25" s="11" t="s">
        <v>289</v>
      </c>
      <c r="AB25" s="9"/>
      <c r="AC25" s="9"/>
      <c r="AD25" s="8" t="s">
        <v>290</v>
      </c>
    </row>
    <row r="26" spans="1:30">
      <c r="A26" s="9"/>
      <c r="B26" s="9"/>
      <c r="C26" s="8">
        <v>25</v>
      </c>
      <c r="D26" s="12" t="s">
        <v>58</v>
      </c>
      <c r="E26" s="12" t="s">
        <v>83</v>
      </c>
      <c r="F26" s="8" t="s">
        <v>283</v>
      </c>
      <c r="G26" s="10">
        <v>21998</v>
      </c>
      <c r="H26" s="10">
        <v>23161</v>
      </c>
      <c r="I26" s="8">
        <v>21998</v>
      </c>
      <c r="J26" s="8">
        <v>23161</v>
      </c>
      <c r="K26" s="8">
        <v>0</v>
      </c>
      <c r="L26" s="8">
        <v>0</v>
      </c>
      <c r="M26" s="8">
        <v>-1</v>
      </c>
      <c r="N26" s="8" t="s">
        <v>34</v>
      </c>
      <c r="O26" s="8">
        <v>1164</v>
      </c>
      <c r="P26" s="8">
        <f t="shared" si="1"/>
        <v>388</v>
      </c>
      <c r="Q26" s="9"/>
      <c r="R26" s="8" t="s">
        <v>35</v>
      </c>
      <c r="S26" s="8" t="s">
        <v>291</v>
      </c>
      <c r="T26" s="8" t="s">
        <v>292</v>
      </c>
      <c r="U26" s="8" t="s">
        <v>293</v>
      </c>
      <c r="V26" s="8" t="s">
        <v>294</v>
      </c>
      <c r="W26" s="8" t="s">
        <v>295</v>
      </c>
      <c r="X26" s="8" t="s">
        <v>296</v>
      </c>
      <c r="Y26" s="8" t="s">
        <v>297</v>
      </c>
      <c r="Z26" s="8" t="s">
        <v>298</v>
      </c>
      <c r="AA26" s="11" t="s">
        <v>299</v>
      </c>
      <c r="AB26" s="9"/>
      <c r="AC26" s="8" t="s">
        <v>300</v>
      </c>
      <c r="AD26" s="8" t="s">
        <v>96</v>
      </c>
    </row>
    <row r="27" spans="1:30">
      <c r="A27" s="9"/>
      <c r="B27" s="9"/>
      <c r="C27" s="8">
        <v>26</v>
      </c>
      <c r="D27" s="12" t="s">
        <v>83</v>
      </c>
      <c r="E27" s="12" t="s">
        <v>97</v>
      </c>
      <c r="F27" s="8" t="s">
        <v>73</v>
      </c>
      <c r="G27" s="10">
        <v>23186</v>
      </c>
      <c r="H27" s="10">
        <v>23428</v>
      </c>
      <c r="I27" s="16">
        <v>23186</v>
      </c>
      <c r="J27" s="8">
        <v>23428</v>
      </c>
      <c r="K27" s="8">
        <v>0</v>
      </c>
      <c r="L27" s="8">
        <v>0</v>
      </c>
      <c r="M27" s="8">
        <v>24</v>
      </c>
      <c r="N27" s="8" t="s">
        <v>99</v>
      </c>
      <c r="O27" s="8">
        <v>243</v>
      </c>
      <c r="P27" s="8">
        <f t="shared" si="1"/>
        <v>81</v>
      </c>
      <c r="Q27" s="9"/>
      <c r="R27" s="8" t="s">
        <v>35</v>
      </c>
      <c r="S27" s="8" t="s">
        <v>301</v>
      </c>
      <c r="T27" s="8" t="s">
        <v>302</v>
      </c>
      <c r="U27" s="8" t="s">
        <v>303</v>
      </c>
      <c r="V27" s="8" t="s">
        <v>256</v>
      </c>
      <c r="W27" s="8" t="s">
        <v>304</v>
      </c>
      <c r="X27" s="8" t="s">
        <v>305</v>
      </c>
      <c r="Y27" s="8" t="s">
        <v>306</v>
      </c>
      <c r="Z27" s="8" t="s">
        <v>260</v>
      </c>
      <c r="AA27" s="11" t="s">
        <v>307</v>
      </c>
      <c r="AB27" s="9"/>
      <c r="AC27" s="9"/>
      <c r="AD27" s="8" t="s">
        <v>308</v>
      </c>
    </row>
    <row r="28" spans="1:30">
      <c r="A28" s="9"/>
      <c r="B28" s="9"/>
      <c r="C28" s="8">
        <v>27</v>
      </c>
      <c r="D28" s="12" t="s">
        <v>97</v>
      </c>
      <c r="E28" s="12" t="s">
        <v>111</v>
      </c>
      <c r="F28" s="8" t="s">
        <v>309</v>
      </c>
      <c r="G28" s="10">
        <v>23431</v>
      </c>
      <c r="H28" s="10">
        <v>24234</v>
      </c>
      <c r="I28" s="8">
        <v>23431</v>
      </c>
      <c r="J28" s="8">
        <v>24234</v>
      </c>
      <c r="K28" s="8">
        <v>0</v>
      </c>
      <c r="L28" s="8">
        <v>0</v>
      </c>
      <c r="M28" s="8">
        <v>2</v>
      </c>
      <c r="N28" s="8" t="s">
        <v>34</v>
      </c>
      <c r="O28" s="8">
        <v>804</v>
      </c>
      <c r="P28" s="8">
        <f t="shared" si="1"/>
        <v>268</v>
      </c>
      <c r="Q28" s="9"/>
      <c r="R28" s="8" t="s">
        <v>35</v>
      </c>
      <c r="S28" s="8" t="s">
        <v>310</v>
      </c>
      <c r="T28" s="8" t="s">
        <v>311</v>
      </c>
      <c r="U28" s="8" t="s">
        <v>312</v>
      </c>
      <c r="V28" s="8" t="s">
        <v>277</v>
      </c>
      <c r="W28" s="8" t="s">
        <v>313</v>
      </c>
      <c r="X28" s="8" t="s">
        <v>314</v>
      </c>
      <c r="Y28" s="8" t="s">
        <v>315</v>
      </c>
      <c r="Z28" s="8" t="s">
        <v>212</v>
      </c>
      <c r="AA28" s="11" t="s">
        <v>316</v>
      </c>
      <c r="AB28" s="9"/>
      <c r="AC28" s="8" t="s">
        <v>317</v>
      </c>
      <c r="AD28" s="9"/>
    </row>
    <row r="29" spans="1:30">
      <c r="A29" s="9"/>
      <c r="B29" s="9"/>
      <c r="C29" s="8">
        <v>28</v>
      </c>
      <c r="D29" s="12" t="s">
        <v>111</v>
      </c>
      <c r="E29" s="12" t="s">
        <v>57</v>
      </c>
      <c r="F29" s="8" t="s">
        <v>318</v>
      </c>
      <c r="G29" s="10">
        <v>24236</v>
      </c>
      <c r="H29" s="10">
        <v>24661</v>
      </c>
      <c r="I29" s="8">
        <v>24236</v>
      </c>
      <c r="J29" s="8">
        <v>24661</v>
      </c>
      <c r="K29" s="8">
        <v>0</v>
      </c>
      <c r="L29" s="8">
        <v>0</v>
      </c>
      <c r="M29" s="8">
        <v>1</v>
      </c>
      <c r="N29" s="8" t="s">
        <v>34</v>
      </c>
      <c r="O29" s="8">
        <v>426</v>
      </c>
      <c r="P29" s="8">
        <f t="shared" si="1"/>
        <v>142</v>
      </c>
      <c r="Q29" s="9"/>
      <c r="R29" s="8" t="s">
        <v>35</v>
      </c>
      <c r="S29" s="8" t="s">
        <v>319</v>
      </c>
      <c r="T29" s="8" t="s">
        <v>320</v>
      </c>
      <c r="U29" s="8" t="s">
        <v>321</v>
      </c>
      <c r="V29" s="8" t="s">
        <v>277</v>
      </c>
      <c r="W29" s="8" t="s">
        <v>322</v>
      </c>
      <c r="X29" s="8" t="s">
        <v>323</v>
      </c>
      <c r="Y29" s="8" t="s">
        <v>324</v>
      </c>
      <c r="Z29" s="8" t="s">
        <v>325</v>
      </c>
      <c r="AA29" s="11" t="s">
        <v>282</v>
      </c>
      <c r="AB29" s="9"/>
      <c r="AC29" s="9"/>
      <c r="AD29" s="8" t="s">
        <v>326</v>
      </c>
    </row>
    <row r="30" spans="1:30">
      <c r="A30" s="8" t="s">
        <v>327</v>
      </c>
      <c r="B30" s="9"/>
      <c r="C30" s="8">
        <v>29</v>
      </c>
      <c r="D30" s="12" t="s">
        <v>57</v>
      </c>
      <c r="E30" s="12" t="s">
        <v>58</v>
      </c>
      <c r="F30" s="8" t="s">
        <v>318</v>
      </c>
      <c r="G30" s="10">
        <v>24664</v>
      </c>
      <c r="H30" s="10">
        <v>24990</v>
      </c>
      <c r="I30" s="8">
        <v>24664</v>
      </c>
      <c r="J30" s="8">
        <v>24990</v>
      </c>
      <c r="K30" s="8">
        <v>0</v>
      </c>
      <c r="L30" s="8">
        <v>0</v>
      </c>
      <c r="M30" s="8">
        <v>2</v>
      </c>
      <c r="N30" s="8" t="s">
        <v>60</v>
      </c>
      <c r="O30" s="8">
        <v>327</v>
      </c>
      <c r="P30" s="8">
        <f t="shared" si="1"/>
        <v>109</v>
      </c>
      <c r="Q30" s="9"/>
      <c r="R30" s="8" t="s">
        <v>35</v>
      </c>
      <c r="S30" s="8" t="s">
        <v>328</v>
      </c>
      <c r="T30" s="8" t="s">
        <v>329</v>
      </c>
      <c r="U30" s="8" t="s">
        <v>330</v>
      </c>
      <c r="V30" s="8" t="s">
        <v>277</v>
      </c>
      <c r="W30" s="8" t="s">
        <v>331</v>
      </c>
      <c r="X30" s="8" t="s">
        <v>332</v>
      </c>
      <c r="Y30" s="8" t="s">
        <v>333</v>
      </c>
      <c r="Z30" s="8" t="s">
        <v>120</v>
      </c>
      <c r="AA30" s="11" t="s">
        <v>334</v>
      </c>
      <c r="AB30" s="9"/>
      <c r="AC30" s="8"/>
      <c r="AD30" s="8" t="s">
        <v>335</v>
      </c>
    </row>
    <row r="31" spans="1:30">
      <c r="A31" s="9"/>
      <c r="B31" s="9"/>
      <c r="C31" s="8">
        <v>30</v>
      </c>
      <c r="D31" s="12" t="s">
        <v>58</v>
      </c>
      <c r="E31" s="12" t="s">
        <v>83</v>
      </c>
      <c r="F31" s="8" t="s">
        <v>318</v>
      </c>
      <c r="G31" s="10">
        <v>25006</v>
      </c>
      <c r="H31" s="10">
        <v>25392</v>
      </c>
      <c r="I31" s="8">
        <v>25006</v>
      </c>
      <c r="J31" s="8">
        <v>25392</v>
      </c>
      <c r="K31" s="8">
        <v>0</v>
      </c>
      <c r="L31" s="8">
        <v>0</v>
      </c>
      <c r="M31" s="8">
        <v>15</v>
      </c>
      <c r="N31" s="8" t="s">
        <v>34</v>
      </c>
      <c r="O31" s="8">
        <v>387</v>
      </c>
      <c r="P31" s="8">
        <f t="shared" si="1"/>
        <v>129</v>
      </c>
      <c r="Q31" s="9"/>
      <c r="R31" s="8" t="s">
        <v>35</v>
      </c>
      <c r="S31" s="8" t="s">
        <v>336</v>
      </c>
      <c r="T31" s="8" t="s">
        <v>337</v>
      </c>
      <c r="U31" s="8" t="s">
        <v>338</v>
      </c>
      <c r="V31" s="8" t="s">
        <v>339</v>
      </c>
      <c r="W31" s="8" t="s">
        <v>340</v>
      </c>
      <c r="X31" s="8" t="s">
        <v>341</v>
      </c>
      <c r="Y31" s="8" t="s">
        <v>342</v>
      </c>
      <c r="Z31" s="8" t="s">
        <v>343</v>
      </c>
      <c r="AA31" s="11" t="s">
        <v>344</v>
      </c>
      <c r="AB31" s="9"/>
      <c r="AC31" s="8" t="s">
        <v>345</v>
      </c>
      <c r="AD31" s="8" t="s">
        <v>346</v>
      </c>
    </row>
    <row r="32" spans="1:30">
      <c r="A32" s="9"/>
      <c r="B32" s="9"/>
      <c r="C32" s="8">
        <v>31</v>
      </c>
      <c r="D32" s="12" t="s">
        <v>83</v>
      </c>
      <c r="E32" s="12" t="s">
        <v>97</v>
      </c>
      <c r="F32" s="8" t="s">
        <v>98</v>
      </c>
      <c r="G32" s="10">
        <v>25458</v>
      </c>
      <c r="H32" s="10">
        <v>25751</v>
      </c>
      <c r="I32" s="8">
        <v>25458</v>
      </c>
      <c r="J32" s="15">
        <v>25751</v>
      </c>
      <c r="K32" s="8">
        <v>0</v>
      </c>
      <c r="L32" s="8">
        <v>0</v>
      </c>
      <c r="M32" s="8">
        <v>65</v>
      </c>
      <c r="N32" s="8" t="s">
        <v>99</v>
      </c>
      <c r="O32" s="8">
        <v>294</v>
      </c>
      <c r="P32" s="8">
        <f t="shared" si="1"/>
        <v>98</v>
      </c>
      <c r="Q32" s="9"/>
      <c r="R32" s="8" t="s">
        <v>347</v>
      </c>
      <c r="S32" s="8" t="s">
        <v>348</v>
      </c>
      <c r="T32" s="8" t="s">
        <v>349</v>
      </c>
      <c r="U32" s="8" t="s">
        <v>350</v>
      </c>
      <c r="V32" s="8" t="s">
        <v>339</v>
      </c>
      <c r="W32" s="8" t="s">
        <v>351</v>
      </c>
      <c r="X32" s="8" t="s">
        <v>352</v>
      </c>
      <c r="Y32" s="8" t="s">
        <v>353</v>
      </c>
      <c r="Z32" s="8" t="s">
        <v>354</v>
      </c>
      <c r="AA32" s="11" t="s">
        <v>355</v>
      </c>
      <c r="AB32" s="9"/>
      <c r="AC32" s="9"/>
      <c r="AD32" s="8" t="s">
        <v>110</v>
      </c>
    </row>
    <row r="33" spans="1:30">
      <c r="A33" s="9"/>
      <c r="B33" s="9"/>
      <c r="C33" s="8">
        <v>32</v>
      </c>
      <c r="D33" s="12" t="s">
        <v>97</v>
      </c>
      <c r="E33" s="12" t="s">
        <v>111</v>
      </c>
      <c r="F33" s="8" t="s">
        <v>73</v>
      </c>
      <c r="G33" s="10">
        <v>25902</v>
      </c>
      <c r="H33" s="10">
        <v>26129</v>
      </c>
      <c r="I33" s="8">
        <v>25902</v>
      </c>
      <c r="J33" s="8">
        <v>26129</v>
      </c>
      <c r="K33" s="8">
        <v>0</v>
      </c>
      <c r="L33" s="8">
        <v>0</v>
      </c>
      <c r="M33" s="8">
        <v>150</v>
      </c>
      <c r="N33" s="8" t="s">
        <v>34</v>
      </c>
      <c r="O33" s="8">
        <v>228</v>
      </c>
      <c r="P33" s="8">
        <f t="shared" si="1"/>
        <v>76</v>
      </c>
      <c r="Q33" s="9"/>
      <c r="R33" s="8" t="s">
        <v>35</v>
      </c>
      <c r="S33" s="8" t="s">
        <v>356</v>
      </c>
      <c r="T33" s="8" t="s">
        <v>357</v>
      </c>
      <c r="U33" s="8" t="s">
        <v>358</v>
      </c>
      <c r="V33" s="8" t="s">
        <v>277</v>
      </c>
      <c r="W33" s="8" t="s">
        <v>359</v>
      </c>
      <c r="X33" s="8" t="s">
        <v>360</v>
      </c>
      <c r="Y33" s="8" t="s">
        <v>361</v>
      </c>
      <c r="Z33" s="8" t="s">
        <v>212</v>
      </c>
      <c r="AA33" s="11" t="s">
        <v>362</v>
      </c>
      <c r="AB33" s="9"/>
      <c r="AC33" s="8" t="s">
        <v>363</v>
      </c>
      <c r="AD33" s="9"/>
    </row>
    <row r="34" spans="1:30">
      <c r="A34" s="9"/>
      <c r="B34" s="9"/>
      <c r="C34" s="8">
        <v>33</v>
      </c>
      <c r="D34" s="12" t="s">
        <v>111</v>
      </c>
      <c r="E34" s="12" t="s">
        <v>57</v>
      </c>
      <c r="F34" s="8" t="s">
        <v>73</v>
      </c>
      <c r="G34" s="10">
        <v>26213</v>
      </c>
      <c r="H34" s="10">
        <v>26425</v>
      </c>
      <c r="I34" s="8">
        <v>26213</v>
      </c>
      <c r="J34" s="8">
        <v>26425</v>
      </c>
      <c r="K34" s="8">
        <v>0</v>
      </c>
      <c r="L34" s="8">
        <v>0</v>
      </c>
      <c r="M34" s="8">
        <v>83</v>
      </c>
      <c r="N34" s="8" t="s">
        <v>34</v>
      </c>
      <c r="O34" s="8">
        <v>213</v>
      </c>
      <c r="P34" s="8">
        <f t="shared" si="1"/>
        <v>71</v>
      </c>
      <c r="Q34" s="9"/>
      <c r="R34" s="8" t="s">
        <v>35</v>
      </c>
      <c r="S34" s="8" t="s">
        <v>364</v>
      </c>
      <c r="T34" s="8" t="s">
        <v>365</v>
      </c>
      <c r="U34" s="8" t="s">
        <v>366</v>
      </c>
      <c r="V34" s="8" t="s">
        <v>256</v>
      </c>
      <c r="W34" s="8" t="s">
        <v>367</v>
      </c>
      <c r="X34" s="8" t="s">
        <v>368</v>
      </c>
      <c r="Y34" s="8" t="s">
        <v>369</v>
      </c>
      <c r="Z34" s="8" t="s">
        <v>212</v>
      </c>
      <c r="AA34" s="11" t="s">
        <v>370</v>
      </c>
      <c r="AB34" s="9"/>
      <c r="AC34" s="8"/>
      <c r="AD34" s="8" t="s">
        <v>371</v>
      </c>
    </row>
    <row r="35" spans="1:30">
      <c r="A35" s="9"/>
      <c r="B35" s="9"/>
      <c r="C35" s="8">
        <v>34</v>
      </c>
      <c r="D35" s="12" t="s">
        <v>57</v>
      </c>
      <c r="E35" s="12" t="s">
        <v>58</v>
      </c>
      <c r="F35" s="8" t="s">
        <v>73</v>
      </c>
      <c r="G35" s="10">
        <v>26569</v>
      </c>
      <c r="H35" s="10">
        <v>26754</v>
      </c>
      <c r="I35" s="8">
        <v>26569</v>
      </c>
      <c r="J35" s="8">
        <v>26754</v>
      </c>
      <c r="K35" s="8">
        <v>0</v>
      </c>
      <c r="L35" s="8">
        <v>0</v>
      </c>
      <c r="M35" s="8">
        <v>143</v>
      </c>
      <c r="N35" s="8" t="s">
        <v>34</v>
      </c>
      <c r="O35" s="8">
        <v>186</v>
      </c>
      <c r="P35" s="8">
        <f t="shared" si="1"/>
        <v>62</v>
      </c>
      <c r="Q35" s="9"/>
      <c r="R35" s="8" t="s">
        <v>35</v>
      </c>
      <c r="S35" s="8" t="s">
        <v>372</v>
      </c>
      <c r="T35" s="8" t="s">
        <v>373</v>
      </c>
      <c r="U35" s="8" t="s">
        <v>374</v>
      </c>
      <c r="V35" s="8" t="s">
        <v>375</v>
      </c>
      <c r="W35" s="8" t="s">
        <v>376</v>
      </c>
      <c r="X35" s="8" t="s">
        <v>377</v>
      </c>
      <c r="Y35" s="8" t="s">
        <v>378</v>
      </c>
      <c r="Z35" s="8" t="s">
        <v>212</v>
      </c>
      <c r="AA35" s="11" t="s">
        <v>379</v>
      </c>
      <c r="AB35" s="9"/>
      <c r="AC35" s="9"/>
      <c r="AD35" s="8" t="s">
        <v>380</v>
      </c>
    </row>
    <row r="36" spans="1:30">
      <c r="A36" s="9"/>
      <c r="B36" s="9"/>
      <c r="C36" s="8">
        <v>35</v>
      </c>
      <c r="D36" s="12" t="s">
        <v>58</v>
      </c>
      <c r="E36" s="12" t="s">
        <v>83</v>
      </c>
      <c r="F36" s="8" t="s">
        <v>73</v>
      </c>
      <c r="G36" s="10">
        <v>26851</v>
      </c>
      <c r="H36" s="10">
        <v>27081</v>
      </c>
      <c r="I36" s="8">
        <v>26851</v>
      </c>
      <c r="J36" s="8">
        <v>27081</v>
      </c>
      <c r="K36" s="8">
        <v>0</v>
      </c>
      <c r="L36" s="8">
        <v>0</v>
      </c>
      <c r="M36" s="8">
        <v>96</v>
      </c>
      <c r="N36" s="8" t="s">
        <v>34</v>
      </c>
      <c r="O36" s="8">
        <v>231</v>
      </c>
      <c r="P36" s="8">
        <f t="shared" si="1"/>
        <v>77</v>
      </c>
      <c r="Q36" s="9"/>
      <c r="R36" s="8" t="s">
        <v>35</v>
      </c>
      <c r="S36" s="8" t="s">
        <v>381</v>
      </c>
      <c r="T36" s="8" t="s">
        <v>382</v>
      </c>
      <c r="U36" s="8" t="s">
        <v>383</v>
      </c>
      <c r="V36" s="8" t="s">
        <v>146</v>
      </c>
      <c r="W36" s="8" t="s">
        <v>384</v>
      </c>
      <c r="X36" s="8" t="s">
        <v>385</v>
      </c>
      <c r="Y36" s="8" t="s">
        <v>386</v>
      </c>
      <c r="Z36" s="8" t="s">
        <v>387</v>
      </c>
      <c r="AA36" s="11" t="s">
        <v>388</v>
      </c>
      <c r="AB36" s="9"/>
      <c r="AC36" s="8" t="s">
        <v>389</v>
      </c>
      <c r="AD36" s="8" t="s">
        <v>96</v>
      </c>
    </row>
    <row r="37" spans="1:30">
      <c r="A37" s="9"/>
      <c r="B37" s="9"/>
      <c r="C37" s="8">
        <v>36</v>
      </c>
      <c r="D37" s="12" t="s">
        <v>83</v>
      </c>
      <c r="E37" s="12" t="s">
        <v>97</v>
      </c>
      <c r="F37" s="8" t="s">
        <v>98</v>
      </c>
      <c r="G37" s="10">
        <v>27164</v>
      </c>
      <c r="H37" s="10">
        <v>27424</v>
      </c>
      <c r="I37" s="8">
        <v>27164</v>
      </c>
      <c r="J37" s="15">
        <v>27424</v>
      </c>
      <c r="K37" s="8">
        <v>0</v>
      </c>
      <c r="L37" s="8">
        <v>0</v>
      </c>
      <c r="M37" s="8">
        <v>11</v>
      </c>
      <c r="N37" s="8" t="s">
        <v>99</v>
      </c>
      <c r="O37" s="8">
        <v>261</v>
      </c>
      <c r="P37" s="8">
        <f t="shared" si="1"/>
        <v>87</v>
      </c>
      <c r="Q37" s="9"/>
      <c r="R37" s="8" t="s">
        <v>35</v>
      </c>
      <c r="S37" s="8" t="s">
        <v>390</v>
      </c>
      <c r="T37" s="8" t="s">
        <v>391</v>
      </c>
      <c r="U37" s="8" t="s">
        <v>392</v>
      </c>
      <c r="V37" s="8" t="s">
        <v>146</v>
      </c>
      <c r="W37" s="8" t="s">
        <v>393</v>
      </c>
      <c r="X37" s="8" t="s">
        <v>394</v>
      </c>
      <c r="Y37" s="8" t="s">
        <v>395</v>
      </c>
      <c r="Z37" s="8" t="s">
        <v>354</v>
      </c>
      <c r="AA37" s="11" t="s">
        <v>396</v>
      </c>
      <c r="AB37" s="9"/>
      <c r="AC37" s="9"/>
      <c r="AD37" s="8" t="s">
        <v>397</v>
      </c>
    </row>
    <row r="38" spans="1:30">
      <c r="A38" s="9"/>
      <c r="B38" s="9"/>
      <c r="C38" s="8">
        <v>37</v>
      </c>
      <c r="D38" s="12" t="s">
        <v>97</v>
      </c>
      <c r="E38" s="12" t="s">
        <v>111</v>
      </c>
      <c r="F38" s="8" t="s">
        <v>73</v>
      </c>
      <c r="G38" s="14">
        <v>27525</v>
      </c>
      <c r="H38" s="14">
        <v>27764</v>
      </c>
      <c r="I38" s="8">
        <v>27525</v>
      </c>
      <c r="J38" s="8">
        <v>27764</v>
      </c>
      <c r="K38" s="8">
        <v>0</v>
      </c>
      <c r="L38" s="8">
        <v>0</v>
      </c>
      <c r="M38" s="8">
        <v>100</v>
      </c>
      <c r="N38" s="8" t="s">
        <v>34</v>
      </c>
      <c r="O38" s="8">
        <v>240</v>
      </c>
      <c r="P38" s="8">
        <f t="shared" si="1"/>
        <v>80</v>
      </c>
      <c r="Q38" s="9"/>
      <c r="R38" s="8" t="s">
        <v>35</v>
      </c>
      <c r="S38" s="8" t="s">
        <v>398</v>
      </c>
      <c r="T38" s="8" t="s">
        <v>399</v>
      </c>
      <c r="U38" s="8" t="s">
        <v>400</v>
      </c>
      <c r="V38" s="8" t="s">
        <v>146</v>
      </c>
      <c r="W38" s="8" t="s">
        <v>401</v>
      </c>
      <c r="X38" s="8" t="s">
        <v>402</v>
      </c>
      <c r="Y38" s="8" t="s">
        <v>403</v>
      </c>
      <c r="Z38" s="8" t="s">
        <v>404</v>
      </c>
      <c r="AA38" s="11" t="s">
        <v>405</v>
      </c>
      <c r="AB38" s="9"/>
      <c r="AC38" s="8" t="s">
        <v>406</v>
      </c>
      <c r="AD38" s="9"/>
    </row>
    <row r="39" spans="1:30">
      <c r="A39" s="9"/>
      <c r="B39" s="9"/>
      <c r="C39" s="8">
        <v>38</v>
      </c>
      <c r="D39" s="12" t="s">
        <v>111</v>
      </c>
      <c r="E39" s="12" t="s">
        <v>57</v>
      </c>
      <c r="F39" s="8" t="s">
        <v>73</v>
      </c>
      <c r="G39" s="10">
        <v>27837</v>
      </c>
      <c r="H39" s="10">
        <v>27989</v>
      </c>
      <c r="I39" s="8">
        <v>27837</v>
      </c>
      <c r="J39" s="8">
        <v>27989</v>
      </c>
      <c r="K39" s="8">
        <v>0</v>
      </c>
      <c r="L39" s="8">
        <v>0</v>
      </c>
      <c r="M39" s="8">
        <v>72</v>
      </c>
      <c r="N39" s="8" t="s">
        <v>34</v>
      </c>
      <c r="O39" s="8">
        <v>153</v>
      </c>
      <c r="P39" s="8">
        <f t="shared" si="1"/>
        <v>51</v>
      </c>
      <c r="Q39" s="9"/>
      <c r="R39" s="8" t="s">
        <v>61</v>
      </c>
      <c r="S39" s="8" t="s">
        <v>407</v>
      </c>
      <c r="T39" s="8" t="s">
        <v>408</v>
      </c>
      <c r="U39" s="8" t="s">
        <v>409</v>
      </c>
      <c r="V39" s="8" t="s">
        <v>410</v>
      </c>
      <c r="W39" s="8" t="s">
        <v>411</v>
      </c>
      <c r="X39" s="8" t="s">
        <v>412</v>
      </c>
      <c r="Y39" s="8" t="s">
        <v>413</v>
      </c>
      <c r="Z39" s="8" t="s">
        <v>414</v>
      </c>
      <c r="AA39" s="11" t="s">
        <v>415</v>
      </c>
      <c r="AB39" s="9"/>
      <c r="AC39" s="8" t="s">
        <v>416</v>
      </c>
      <c r="AD39" s="8" t="s">
        <v>417</v>
      </c>
    </row>
    <row r="40" spans="1:30">
      <c r="A40" s="9"/>
      <c r="B40" s="9"/>
      <c r="C40" s="8">
        <v>39</v>
      </c>
      <c r="D40" s="12" t="s">
        <v>57</v>
      </c>
      <c r="E40" s="12" t="s">
        <v>58</v>
      </c>
      <c r="F40" s="8" t="s">
        <v>73</v>
      </c>
      <c r="G40" s="10">
        <v>28105</v>
      </c>
      <c r="H40" s="10">
        <v>28944</v>
      </c>
      <c r="I40" s="8">
        <v>28105</v>
      </c>
      <c r="J40" s="8">
        <v>28944</v>
      </c>
      <c r="K40" s="8">
        <v>0</v>
      </c>
      <c r="L40" s="8">
        <v>0</v>
      </c>
      <c r="M40" s="8">
        <v>115</v>
      </c>
      <c r="N40" s="8" t="s">
        <v>60</v>
      </c>
      <c r="O40" s="8">
        <v>840</v>
      </c>
      <c r="P40" s="8">
        <f t="shared" si="1"/>
        <v>280</v>
      </c>
      <c r="Q40" s="9"/>
      <c r="R40" s="8" t="s">
        <v>35</v>
      </c>
      <c r="S40" s="8" t="s">
        <v>418</v>
      </c>
      <c r="T40" s="8" t="s">
        <v>419</v>
      </c>
      <c r="U40" s="8" t="s">
        <v>420</v>
      </c>
      <c r="V40" s="8" t="s">
        <v>65</v>
      </c>
      <c r="W40" s="8" t="s">
        <v>421</v>
      </c>
      <c r="X40" s="8" t="s">
        <v>237</v>
      </c>
      <c r="Y40" s="8" t="s">
        <v>422</v>
      </c>
      <c r="Z40" s="8" t="s">
        <v>69</v>
      </c>
      <c r="AA40" s="11" t="s">
        <v>423</v>
      </c>
      <c r="AB40" s="9"/>
      <c r="AC40" s="9"/>
      <c r="AD40" s="8" t="s">
        <v>424</v>
      </c>
    </row>
    <row r="41" spans="1:30">
      <c r="A41" s="9"/>
      <c r="B41" s="9"/>
      <c r="C41" s="8">
        <v>40</v>
      </c>
      <c r="D41" s="12" t="s">
        <v>58</v>
      </c>
      <c r="E41" s="12" t="s">
        <v>83</v>
      </c>
      <c r="F41" s="8" t="s">
        <v>73</v>
      </c>
      <c r="G41" s="10">
        <v>28953</v>
      </c>
      <c r="H41" s="10">
        <v>29420</v>
      </c>
      <c r="I41" s="8">
        <v>28953</v>
      </c>
      <c r="J41" s="8">
        <v>29420</v>
      </c>
      <c r="K41" s="8">
        <v>0</v>
      </c>
      <c r="L41" s="8">
        <v>0</v>
      </c>
      <c r="M41" s="8">
        <v>8</v>
      </c>
      <c r="N41" s="8" t="s">
        <v>60</v>
      </c>
      <c r="O41" s="8">
        <v>468</v>
      </c>
      <c r="P41" s="8">
        <f t="shared" si="1"/>
        <v>156</v>
      </c>
      <c r="Q41" s="9"/>
      <c r="R41" s="8" t="s">
        <v>35</v>
      </c>
      <c r="S41" s="8" t="s">
        <v>425</v>
      </c>
      <c r="T41" s="8" t="s">
        <v>426</v>
      </c>
      <c r="U41" s="8" t="s">
        <v>427</v>
      </c>
      <c r="V41" s="8" t="s">
        <v>277</v>
      </c>
      <c r="W41" s="8" t="s">
        <v>428</v>
      </c>
      <c r="X41" s="8" t="s">
        <v>429</v>
      </c>
      <c r="Y41" s="8" t="s">
        <v>430</v>
      </c>
      <c r="Z41" s="8" t="s">
        <v>431</v>
      </c>
      <c r="AA41" s="11" t="s">
        <v>432</v>
      </c>
      <c r="AB41" s="9"/>
      <c r="AC41" s="8" t="s">
        <v>433</v>
      </c>
      <c r="AD41" s="8" t="s">
        <v>96</v>
      </c>
    </row>
    <row r="42" spans="1:30">
      <c r="A42" s="9"/>
      <c r="B42" s="9"/>
      <c r="C42" s="8">
        <v>41</v>
      </c>
      <c r="D42" s="12" t="s">
        <v>83</v>
      </c>
      <c r="E42" s="12" t="s">
        <v>97</v>
      </c>
      <c r="F42" s="8" t="s">
        <v>73</v>
      </c>
      <c r="G42" s="10">
        <v>29477</v>
      </c>
      <c r="H42" s="10">
        <v>29668</v>
      </c>
      <c r="I42" s="8">
        <v>29477</v>
      </c>
      <c r="J42" s="8">
        <v>29668</v>
      </c>
      <c r="K42" s="8">
        <v>0</v>
      </c>
      <c r="L42" s="8">
        <v>0</v>
      </c>
      <c r="M42" s="8">
        <v>56</v>
      </c>
      <c r="N42" s="8" t="s">
        <v>99</v>
      </c>
      <c r="O42" s="8">
        <v>192</v>
      </c>
      <c r="P42" s="8">
        <f t="shared" si="1"/>
        <v>64</v>
      </c>
      <c r="Q42" s="8" t="s">
        <v>434</v>
      </c>
      <c r="R42" s="8" t="s">
        <v>35</v>
      </c>
      <c r="S42" s="8" t="s">
        <v>435</v>
      </c>
      <c r="T42" s="8" t="s">
        <v>436</v>
      </c>
      <c r="U42" s="8" t="s">
        <v>437</v>
      </c>
      <c r="V42" s="8" t="s">
        <v>277</v>
      </c>
      <c r="W42" s="8" t="s">
        <v>438</v>
      </c>
      <c r="X42" s="8" t="s">
        <v>439</v>
      </c>
      <c r="Y42" s="8" t="s">
        <v>440</v>
      </c>
      <c r="Z42" s="8" t="s">
        <v>354</v>
      </c>
      <c r="AA42" s="11" t="s">
        <v>441</v>
      </c>
      <c r="AB42" s="9"/>
      <c r="AC42" s="9"/>
      <c r="AD42" s="8" t="s">
        <v>442</v>
      </c>
    </row>
    <row r="43" spans="1:30">
      <c r="A43" s="9"/>
      <c r="B43" s="9"/>
      <c r="C43" s="8">
        <v>42</v>
      </c>
      <c r="D43" s="12" t="s">
        <v>97</v>
      </c>
      <c r="E43" s="12" t="s">
        <v>111</v>
      </c>
      <c r="F43" s="8" t="s">
        <v>318</v>
      </c>
      <c r="G43" s="10">
        <v>29751</v>
      </c>
      <c r="H43" s="10">
        <v>29873</v>
      </c>
      <c r="I43" s="8">
        <v>29751</v>
      </c>
      <c r="J43" s="8">
        <v>29873</v>
      </c>
      <c r="K43" s="8">
        <v>0</v>
      </c>
      <c r="L43" s="8">
        <v>0</v>
      </c>
      <c r="M43" s="8">
        <v>82</v>
      </c>
      <c r="N43" s="8" t="s">
        <v>34</v>
      </c>
      <c r="O43" s="8">
        <v>123</v>
      </c>
      <c r="P43" s="8">
        <f t="shared" si="1"/>
        <v>41</v>
      </c>
      <c r="Q43" s="8" t="s">
        <v>443</v>
      </c>
      <c r="R43" s="8" t="s">
        <v>35</v>
      </c>
      <c r="S43" s="8" t="s">
        <v>444</v>
      </c>
      <c r="T43" s="8" t="s">
        <v>445</v>
      </c>
      <c r="U43" s="8" t="s">
        <v>446</v>
      </c>
      <c r="V43" s="8" t="s">
        <v>277</v>
      </c>
      <c r="W43" s="8" t="s">
        <v>447</v>
      </c>
      <c r="X43" s="8" t="s">
        <v>448</v>
      </c>
      <c r="Y43" s="8" t="s">
        <v>449</v>
      </c>
      <c r="Z43" s="8" t="s">
        <v>450</v>
      </c>
      <c r="AA43" s="11" t="s">
        <v>451</v>
      </c>
      <c r="AB43" s="9"/>
      <c r="AC43" s="8" t="s">
        <v>452</v>
      </c>
      <c r="AD43" s="9"/>
    </row>
    <row r="44" spans="1:30">
      <c r="A44" s="9"/>
      <c r="B44" s="9"/>
      <c r="C44" s="8">
        <v>43</v>
      </c>
      <c r="D44" s="12" t="s">
        <v>111</v>
      </c>
      <c r="E44" s="12" t="s">
        <v>57</v>
      </c>
      <c r="F44" s="8" t="s">
        <v>73</v>
      </c>
      <c r="G44" s="14">
        <v>30559</v>
      </c>
      <c r="H44" s="14">
        <v>30559</v>
      </c>
      <c r="I44" s="8">
        <v>29984</v>
      </c>
      <c r="J44" s="8">
        <v>30559</v>
      </c>
      <c r="K44" s="8">
        <v>575</v>
      </c>
      <c r="L44" s="8">
        <v>0</v>
      </c>
      <c r="M44" s="8">
        <v>110</v>
      </c>
      <c r="N44" s="8" t="s">
        <v>34</v>
      </c>
      <c r="O44" s="8">
        <v>576</v>
      </c>
      <c r="P44" s="8">
        <f t="shared" si="1"/>
        <v>192</v>
      </c>
      <c r="Q44" s="9"/>
      <c r="R44" s="8" t="s">
        <v>35</v>
      </c>
      <c r="S44" s="8" t="s">
        <v>453</v>
      </c>
      <c r="T44" s="8" t="s">
        <v>454</v>
      </c>
      <c r="U44" s="8" t="s">
        <v>455</v>
      </c>
      <c r="V44" s="8" t="s">
        <v>277</v>
      </c>
      <c r="W44" s="8" t="s">
        <v>456</v>
      </c>
      <c r="X44" s="8" t="s">
        <v>457</v>
      </c>
      <c r="Y44" s="8" t="s">
        <v>458</v>
      </c>
      <c r="Z44" s="8" t="s">
        <v>459</v>
      </c>
      <c r="AA44" s="11" t="s">
        <v>460</v>
      </c>
      <c r="AB44" s="9"/>
      <c r="AC44" s="9"/>
      <c r="AD44" s="8" t="s">
        <v>461</v>
      </c>
    </row>
    <row r="45" spans="1:30">
      <c r="A45" s="9"/>
      <c r="B45" s="9"/>
      <c r="C45" s="8">
        <v>44</v>
      </c>
      <c r="D45" s="12" t="s">
        <v>57</v>
      </c>
      <c r="E45" s="12" t="s">
        <v>58</v>
      </c>
      <c r="F45" s="8" t="s">
        <v>73</v>
      </c>
      <c r="G45" s="10">
        <v>30693</v>
      </c>
      <c r="H45" s="10">
        <v>31268</v>
      </c>
      <c r="I45" s="8">
        <v>30693</v>
      </c>
      <c r="J45" s="8">
        <v>31268</v>
      </c>
      <c r="K45" s="8">
        <v>0</v>
      </c>
      <c r="L45" s="8">
        <v>0</v>
      </c>
      <c r="M45" s="8">
        <v>133</v>
      </c>
      <c r="N45" s="8" t="s">
        <v>34</v>
      </c>
      <c r="O45" s="8">
        <v>576</v>
      </c>
      <c r="P45" s="8">
        <f t="shared" si="1"/>
        <v>192</v>
      </c>
      <c r="Q45" s="8" t="s">
        <v>462</v>
      </c>
      <c r="R45" s="8" t="s">
        <v>35</v>
      </c>
      <c r="S45" s="8" t="s">
        <v>463</v>
      </c>
      <c r="T45" s="8" t="s">
        <v>464</v>
      </c>
      <c r="U45" s="8" t="s">
        <v>465</v>
      </c>
      <c r="V45" s="8" t="s">
        <v>277</v>
      </c>
      <c r="W45" s="8" t="s">
        <v>466</v>
      </c>
      <c r="X45" s="8" t="s">
        <v>467</v>
      </c>
      <c r="Y45" s="8" t="s">
        <v>468</v>
      </c>
      <c r="Z45" s="8" t="s">
        <v>404</v>
      </c>
      <c r="AA45" s="11" t="s">
        <v>469</v>
      </c>
      <c r="AB45" s="9"/>
      <c r="AC45" s="9"/>
      <c r="AD45" s="8" t="s">
        <v>110</v>
      </c>
    </row>
    <row r="46" spans="1:30">
      <c r="A46" s="9"/>
      <c r="B46" s="9"/>
      <c r="C46" s="8">
        <v>45</v>
      </c>
      <c r="D46" s="12" t="s">
        <v>58</v>
      </c>
      <c r="E46" s="12" t="s">
        <v>83</v>
      </c>
      <c r="F46" s="8" t="s">
        <v>73</v>
      </c>
      <c r="G46" s="10">
        <v>31272</v>
      </c>
      <c r="H46" s="10">
        <v>31460</v>
      </c>
      <c r="I46" s="8">
        <v>31272</v>
      </c>
      <c r="J46" s="8">
        <v>31460</v>
      </c>
      <c r="K46" s="8">
        <v>0</v>
      </c>
      <c r="L46" s="8">
        <v>0</v>
      </c>
      <c r="M46" s="8">
        <v>3</v>
      </c>
      <c r="N46" s="8" t="s">
        <v>34</v>
      </c>
      <c r="O46" s="8">
        <v>189</v>
      </c>
      <c r="P46" s="8">
        <f t="shared" si="1"/>
        <v>63</v>
      </c>
      <c r="Q46" s="9"/>
      <c r="R46" s="8" t="s">
        <v>35</v>
      </c>
      <c r="S46" s="8" t="s">
        <v>470</v>
      </c>
      <c r="T46" s="8" t="s">
        <v>471</v>
      </c>
      <c r="U46" s="8" t="s">
        <v>472</v>
      </c>
      <c r="V46" s="8" t="s">
        <v>277</v>
      </c>
      <c r="W46" s="8" t="s">
        <v>473</v>
      </c>
      <c r="X46" s="8" t="s">
        <v>474</v>
      </c>
      <c r="Y46" s="8" t="s">
        <v>475</v>
      </c>
      <c r="Z46" s="8" t="s">
        <v>476</v>
      </c>
      <c r="AA46" s="11" t="s">
        <v>477</v>
      </c>
      <c r="AB46" s="9"/>
      <c r="AC46" s="8" t="s">
        <v>478</v>
      </c>
      <c r="AD46" s="8" t="s">
        <v>110</v>
      </c>
    </row>
    <row r="47" spans="1:30">
      <c r="A47" s="9"/>
      <c r="B47" s="9"/>
      <c r="C47" s="8">
        <v>46</v>
      </c>
      <c r="D47" s="12" t="s">
        <v>83</v>
      </c>
      <c r="E47" s="12" t="s">
        <v>97</v>
      </c>
      <c r="F47" s="8" t="s">
        <v>73</v>
      </c>
      <c r="G47" s="10">
        <v>31549</v>
      </c>
      <c r="H47" s="10">
        <v>31824</v>
      </c>
      <c r="I47" s="8">
        <v>31549</v>
      </c>
      <c r="J47" s="15">
        <v>31824</v>
      </c>
      <c r="K47" s="8">
        <v>0</v>
      </c>
      <c r="L47" s="8">
        <v>0</v>
      </c>
      <c r="M47" s="15">
        <v>88</v>
      </c>
      <c r="N47" s="8" t="s">
        <v>99</v>
      </c>
      <c r="O47" s="8">
        <v>276</v>
      </c>
      <c r="P47" s="8">
        <f t="shared" si="1"/>
        <v>92</v>
      </c>
      <c r="Q47" s="8" t="s">
        <v>479</v>
      </c>
      <c r="R47" s="8" t="s">
        <v>35</v>
      </c>
      <c r="S47" s="8" t="s">
        <v>480</v>
      </c>
      <c r="T47" s="8" t="s">
        <v>481</v>
      </c>
      <c r="U47" s="8" t="s">
        <v>482</v>
      </c>
      <c r="V47" s="8" t="s">
        <v>483</v>
      </c>
      <c r="W47" s="8" t="s">
        <v>484</v>
      </c>
      <c r="X47" s="8" t="s">
        <v>485</v>
      </c>
      <c r="Y47" s="8" t="s">
        <v>486</v>
      </c>
      <c r="Z47" s="8" t="s">
        <v>487</v>
      </c>
      <c r="AA47" s="11" t="s">
        <v>488</v>
      </c>
      <c r="AB47" s="9"/>
      <c r="AC47" s="8"/>
      <c r="AD47" s="8" t="s">
        <v>110</v>
      </c>
    </row>
    <row r="48" spans="1:30">
      <c r="A48" s="9"/>
      <c r="B48" s="9"/>
      <c r="C48" s="8">
        <v>47</v>
      </c>
      <c r="D48" s="12" t="s">
        <v>97</v>
      </c>
      <c r="E48" s="12" t="s">
        <v>111</v>
      </c>
      <c r="F48" s="8" t="s">
        <v>318</v>
      </c>
      <c r="G48" s="10">
        <v>31902</v>
      </c>
      <c r="H48" s="10">
        <v>32105</v>
      </c>
      <c r="I48" s="10">
        <v>31902</v>
      </c>
      <c r="J48" s="10">
        <v>32105</v>
      </c>
      <c r="K48" s="8">
        <v>0</v>
      </c>
      <c r="L48" s="8">
        <v>0</v>
      </c>
      <c r="M48" s="8">
        <v>77</v>
      </c>
      <c r="N48" s="8" t="s">
        <v>34</v>
      </c>
      <c r="O48" s="8">
        <v>204</v>
      </c>
      <c r="P48" s="8">
        <f t="shared" si="1"/>
        <v>68</v>
      </c>
      <c r="Q48" s="8" t="s">
        <v>489</v>
      </c>
      <c r="R48" s="8" t="s">
        <v>35</v>
      </c>
      <c r="S48" s="8" t="s">
        <v>490</v>
      </c>
      <c r="T48" s="8" t="s">
        <v>491</v>
      </c>
      <c r="U48" s="8" t="s">
        <v>492</v>
      </c>
      <c r="V48" s="8" t="s">
        <v>277</v>
      </c>
      <c r="W48" s="8" t="s">
        <v>493</v>
      </c>
      <c r="X48" s="8" t="s">
        <v>494</v>
      </c>
      <c r="Y48" s="8" t="s">
        <v>495</v>
      </c>
      <c r="Z48" s="8" t="s">
        <v>404</v>
      </c>
      <c r="AA48" s="11" t="s">
        <v>496</v>
      </c>
      <c r="AB48" s="9"/>
      <c r="AC48" s="9"/>
      <c r="AD48" s="8" t="s">
        <v>442</v>
      </c>
    </row>
    <row r="49" spans="1:30">
      <c r="A49" s="9"/>
      <c r="B49" s="9"/>
      <c r="C49" s="8">
        <v>48</v>
      </c>
      <c r="D49" s="12" t="s">
        <v>111</v>
      </c>
      <c r="E49" s="12" t="s">
        <v>57</v>
      </c>
      <c r="F49" s="8" t="s">
        <v>318</v>
      </c>
      <c r="G49" s="10">
        <v>32102</v>
      </c>
      <c r="H49" s="10">
        <v>32272</v>
      </c>
      <c r="I49" s="8">
        <v>32102</v>
      </c>
      <c r="J49" s="8">
        <v>32272</v>
      </c>
      <c r="K49" s="8">
        <v>0</v>
      </c>
      <c r="L49" s="8">
        <v>0</v>
      </c>
      <c r="M49" s="8">
        <v>-4</v>
      </c>
      <c r="N49" s="8" t="s">
        <v>34</v>
      </c>
      <c r="O49" s="8">
        <v>171</v>
      </c>
      <c r="P49" s="8">
        <f t="shared" si="1"/>
        <v>57</v>
      </c>
      <c r="Q49" s="9"/>
      <c r="R49" s="8" t="s">
        <v>61</v>
      </c>
      <c r="S49" s="8" t="s">
        <v>497</v>
      </c>
      <c r="T49" s="8" t="s">
        <v>498</v>
      </c>
      <c r="U49" s="8" t="s">
        <v>499</v>
      </c>
      <c r="V49" s="8" t="s">
        <v>277</v>
      </c>
      <c r="W49" s="8" t="s">
        <v>500</v>
      </c>
      <c r="X49" s="8" t="s">
        <v>501</v>
      </c>
      <c r="Y49" s="8" t="s">
        <v>502</v>
      </c>
      <c r="Z49" s="8" t="s">
        <v>404</v>
      </c>
      <c r="AA49" s="11" t="s">
        <v>503</v>
      </c>
      <c r="AB49" s="9"/>
      <c r="AC49" s="9"/>
      <c r="AD49" s="8" t="s">
        <v>442</v>
      </c>
    </row>
    <row r="50" spans="1:30">
      <c r="A50" s="9"/>
      <c r="B50" s="9"/>
      <c r="C50" s="8">
        <v>49</v>
      </c>
      <c r="D50" s="12" t="s">
        <v>57</v>
      </c>
      <c r="E50" s="12" t="s">
        <v>58</v>
      </c>
      <c r="F50" s="8" t="s">
        <v>318</v>
      </c>
      <c r="G50" s="10">
        <v>32355</v>
      </c>
      <c r="H50" s="10">
        <v>32480</v>
      </c>
      <c r="I50" s="8">
        <v>32355</v>
      </c>
      <c r="J50" s="8">
        <v>32480</v>
      </c>
      <c r="K50" s="8">
        <v>0</v>
      </c>
      <c r="L50" s="8">
        <v>0</v>
      </c>
      <c r="M50" s="8">
        <v>82</v>
      </c>
      <c r="N50" s="8" t="s">
        <v>34</v>
      </c>
      <c r="O50" s="8">
        <v>126</v>
      </c>
      <c r="P50" s="8">
        <f t="shared" si="1"/>
        <v>42</v>
      </c>
      <c r="Q50" s="8" t="s">
        <v>504</v>
      </c>
      <c r="R50" s="8" t="s">
        <v>35</v>
      </c>
      <c r="S50" s="8" t="s">
        <v>505</v>
      </c>
      <c r="T50" s="8" t="s">
        <v>506</v>
      </c>
      <c r="U50" s="8" t="s">
        <v>507</v>
      </c>
      <c r="V50" s="8" t="s">
        <v>277</v>
      </c>
      <c r="W50" s="8" t="s">
        <v>447</v>
      </c>
      <c r="X50" s="8" t="s">
        <v>508</v>
      </c>
      <c r="Y50" s="8" t="s">
        <v>509</v>
      </c>
      <c r="Z50" s="8" t="s">
        <v>69</v>
      </c>
      <c r="AA50" s="11" t="s">
        <v>510</v>
      </c>
      <c r="AB50" s="9"/>
      <c r="AC50" s="9"/>
      <c r="AD50" s="8" t="s">
        <v>442</v>
      </c>
    </row>
    <row r="51" spans="1:30">
      <c r="A51" s="9"/>
      <c r="B51" s="9"/>
      <c r="C51" s="8">
        <v>50</v>
      </c>
      <c r="D51" s="12" t="s">
        <v>58</v>
      </c>
      <c r="E51" s="12" t="s">
        <v>83</v>
      </c>
      <c r="F51" s="8" t="s">
        <v>73</v>
      </c>
      <c r="G51" s="10">
        <v>32494</v>
      </c>
      <c r="H51" s="10">
        <v>33162</v>
      </c>
      <c r="I51" s="8">
        <v>32495</v>
      </c>
      <c r="J51" s="8">
        <v>33162</v>
      </c>
      <c r="K51" s="8">
        <v>0</v>
      </c>
      <c r="L51" s="8">
        <v>0</v>
      </c>
      <c r="M51" s="8">
        <v>13</v>
      </c>
      <c r="N51" s="8" t="s">
        <v>34</v>
      </c>
      <c r="O51" s="8">
        <v>669</v>
      </c>
      <c r="P51" s="8">
        <f t="shared" si="1"/>
        <v>223</v>
      </c>
      <c r="Q51" s="9"/>
      <c r="R51" s="8" t="s">
        <v>35</v>
      </c>
      <c r="S51" s="8" t="s">
        <v>511</v>
      </c>
      <c r="T51" s="8" t="s">
        <v>512</v>
      </c>
      <c r="U51" s="8" t="s">
        <v>513</v>
      </c>
      <c r="V51" s="8" t="s">
        <v>277</v>
      </c>
      <c r="W51" s="8" t="s">
        <v>514</v>
      </c>
      <c r="X51" s="8" t="s">
        <v>515</v>
      </c>
      <c r="Y51" s="8" t="s">
        <v>516</v>
      </c>
      <c r="Z51" s="8" t="s">
        <v>517</v>
      </c>
      <c r="AA51" s="11" t="s">
        <v>518</v>
      </c>
      <c r="AB51" s="9"/>
      <c r="AC51" s="8" t="s">
        <v>519</v>
      </c>
      <c r="AD51" s="8" t="s">
        <v>96</v>
      </c>
    </row>
    <row r="52" spans="1:30">
      <c r="A52" s="9"/>
      <c r="B52" s="9"/>
      <c r="C52" s="8">
        <v>51</v>
      </c>
      <c r="D52" s="12" t="s">
        <v>83</v>
      </c>
      <c r="E52" s="12" t="s">
        <v>97</v>
      </c>
      <c r="F52" s="8" t="s">
        <v>98</v>
      </c>
      <c r="G52" s="10">
        <v>33219</v>
      </c>
      <c r="H52" s="10">
        <v>33467</v>
      </c>
      <c r="I52" s="8">
        <v>33219</v>
      </c>
      <c r="J52" s="15">
        <v>33467</v>
      </c>
      <c r="K52" s="8">
        <v>0</v>
      </c>
      <c r="L52" s="8">
        <v>0</v>
      </c>
      <c r="M52" s="8">
        <v>56</v>
      </c>
      <c r="N52" s="8" t="s">
        <v>99</v>
      </c>
      <c r="O52" s="8">
        <v>249</v>
      </c>
      <c r="P52" s="8">
        <f t="shared" si="1"/>
        <v>83</v>
      </c>
      <c r="Q52" s="9"/>
      <c r="R52" s="8" t="s">
        <v>35</v>
      </c>
      <c r="S52" s="8" t="s">
        <v>520</v>
      </c>
      <c r="T52" s="8" t="s">
        <v>521</v>
      </c>
      <c r="U52" s="8" t="s">
        <v>522</v>
      </c>
      <c r="V52" s="8" t="s">
        <v>146</v>
      </c>
      <c r="W52" s="8" t="s">
        <v>438</v>
      </c>
      <c r="X52" s="8" t="s">
        <v>523</v>
      </c>
      <c r="Y52" s="8" t="s">
        <v>524</v>
      </c>
      <c r="Z52" s="8" t="s">
        <v>354</v>
      </c>
      <c r="AA52" s="11" t="s">
        <v>525</v>
      </c>
      <c r="AB52" s="9"/>
      <c r="AC52" s="8"/>
      <c r="AD52" s="8" t="s">
        <v>132</v>
      </c>
    </row>
    <row r="53" spans="1:30">
      <c r="A53" s="9"/>
      <c r="B53" s="9"/>
      <c r="C53" s="8">
        <v>52</v>
      </c>
      <c r="D53" s="13" t="s">
        <v>97</v>
      </c>
      <c r="E53" s="12" t="s">
        <v>111</v>
      </c>
      <c r="F53" s="8" t="s">
        <v>73</v>
      </c>
      <c r="G53" s="10">
        <v>33477</v>
      </c>
      <c r="H53" s="10">
        <v>33620</v>
      </c>
      <c r="I53" s="8">
        <v>33477</v>
      </c>
      <c r="J53" s="8">
        <v>33620</v>
      </c>
      <c r="K53" s="8">
        <v>0</v>
      </c>
      <c r="L53" s="8">
        <v>0</v>
      </c>
      <c r="M53" s="8" t="s">
        <v>526</v>
      </c>
      <c r="N53" s="8" t="s">
        <v>34</v>
      </c>
      <c r="O53" s="8">
        <v>144</v>
      </c>
      <c r="P53" s="8">
        <f t="shared" si="1"/>
        <v>48</v>
      </c>
      <c r="Q53" s="9"/>
      <c r="R53" s="8" t="s">
        <v>61</v>
      </c>
      <c r="S53" s="8" t="s">
        <v>527</v>
      </c>
      <c r="T53" s="8" t="s">
        <v>528</v>
      </c>
      <c r="U53" s="8" t="s">
        <v>529</v>
      </c>
      <c r="V53" s="8" t="s">
        <v>277</v>
      </c>
      <c r="W53" s="8" t="s">
        <v>530</v>
      </c>
      <c r="X53" s="8" t="s">
        <v>531</v>
      </c>
      <c r="Y53" s="8" t="s">
        <v>532</v>
      </c>
      <c r="Z53" s="8" t="s">
        <v>404</v>
      </c>
      <c r="AA53" s="11" t="s">
        <v>533</v>
      </c>
      <c r="AB53" s="9"/>
      <c r="AC53" s="8" t="s">
        <v>534</v>
      </c>
      <c r="AD53" s="9"/>
    </row>
    <row r="54" spans="1:30">
      <c r="A54" s="9"/>
      <c r="B54" s="9"/>
      <c r="C54" s="8">
        <v>53</v>
      </c>
      <c r="D54" s="12" t="s">
        <v>111</v>
      </c>
      <c r="E54" s="12" t="s">
        <v>57</v>
      </c>
      <c r="F54" s="8" t="s">
        <v>318</v>
      </c>
      <c r="G54" s="10">
        <v>33620</v>
      </c>
      <c r="H54" s="10">
        <v>34513</v>
      </c>
      <c r="I54" s="8">
        <v>33620</v>
      </c>
      <c r="J54" s="8">
        <v>34513</v>
      </c>
      <c r="K54" s="8">
        <v>0</v>
      </c>
      <c r="L54" s="8">
        <v>0</v>
      </c>
      <c r="M54" s="8">
        <v>-1</v>
      </c>
      <c r="N54" s="8" t="s">
        <v>34</v>
      </c>
      <c r="O54" s="8">
        <v>894</v>
      </c>
      <c r="P54" s="8">
        <f t="shared" si="1"/>
        <v>298</v>
      </c>
      <c r="Q54" s="9"/>
      <c r="R54" s="8" t="s">
        <v>35</v>
      </c>
      <c r="S54" s="8" t="s">
        <v>535</v>
      </c>
      <c r="T54" s="8" t="s">
        <v>536</v>
      </c>
      <c r="U54" s="8" t="s">
        <v>537</v>
      </c>
      <c r="V54" s="8" t="s">
        <v>277</v>
      </c>
      <c r="W54" s="8" t="s">
        <v>538</v>
      </c>
      <c r="X54" s="8" t="s">
        <v>539</v>
      </c>
      <c r="Y54" s="8" t="s">
        <v>540</v>
      </c>
      <c r="Z54" s="8" t="s">
        <v>459</v>
      </c>
      <c r="AA54" s="11" t="s">
        <v>541</v>
      </c>
      <c r="AB54" s="9"/>
      <c r="AC54" s="9"/>
      <c r="AD54" s="8" t="s">
        <v>442</v>
      </c>
    </row>
    <row r="55" spans="1:30">
      <c r="A55" s="8" t="s">
        <v>542</v>
      </c>
      <c r="B55" s="9"/>
      <c r="C55" s="8">
        <v>54</v>
      </c>
      <c r="D55" s="12" t="s">
        <v>57</v>
      </c>
      <c r="E55" s="12" t="s">
        <v>58</v>
      </c>
      <c r="F55" s="8" t="s">
        <v>98</v>
      </c>
      <c r="G55" s="10">
        <v>34630</v>
      </c>
      <c r="H55" s="10">
        <v>34794</v>
      </c>
      <c r="I55" s="8">
        <v>34630</v>
      </c>
      <c r="J55" s="8">
        <v>34794</v>
      </c>
      <c r="K55" s="8">
        <v>0</v>
      </c>
      <c r="L55" s="8">
        <v>0</v>
      </c>
      <c r="M55" s="8">
        <v>116</v>
      </c>
      <c r="N55" s="8" t="s">
        <v>60</v>
      </c>
      <c r="O55" s="8">
        <v>165</v>
      </c>
      <c r="P55" s="8">
        <f t="shared" si="1"/>
        <v>55</v>
      </c>
      <c r="Q55" s="9"/>
      <c r="R55" s="8" t="s">
        <v>35</v>
      </c>
      <c r="S55" s="8" t="s">
        <v>543</v>
      </c>
      <c r="T55" s="8" t="s">
        <v>544</v>
      </c>
      <c r="U55" s="8" t="s">
        <v>545</v>
      </c>
      <c r="V55" s="8" t="s">
        <v>65</v>
      </c>
      <c r="W55" s="8" t="s">
        <v>546</v>
      </c>
      <c r="X55" s="8" t="s">
        <v>547</v>
      </c>
      <c r="Y55" s="8" t="s">
        <v>548</v>
      </c>
      <c r="Z55" s="8" t="s">
        <v>549</v>
      </c>
      <c r="AA55" s="11" t="s">
        <v>550</v>
      </c>
      <c r="AB55" s="9"/>
      <c r="AC55" s="9"/>
      <c r="AD55" s="8" t="s">
        <v>110</v>
      </c>
    </row>
    <row r="56" spans="1:30">
      <c r="A56" s="9"/>
      <c r="B56" s="9"/>
      <c r="C56" s="8">
        <v>55</v>
      </c>
      <c r="D56" s="12" t="s">
        <v>58</v>
      </c>
      <c r="E56" s="12" t="s">
        <v>83</v>
      </c>
      <c r="F56" s="8" t="s">
        <v>73</v>
      </c>
      <c r="G56" s="10">
        <v>34804</v>
      </c>
      <c r="H56" s="10">
        <v>35598</v>
      </c>
      <c r="I56" s="8">
        <v>34804</v>
      </c>
      <c r="J56" s="8">
        <v>35598</v>
      </c>
      <c r="K56" s="8">
        <v>0</v>
      </c>
      <c r="L56" s="8">
        <v>0</v>
      </c>
      <c r="M56" s="8">
        <v>9</v>
      </c>
      <c r="N56" s="8" t="s">
        <v>34</v>
      </c>
      <c r="O56" s="8">
        <v>795</v>
      </c>
      <c r="P56" s="8">
        <f t="shared" si="1"/>
        <v>265</v>
      </c>
      <c r="Q56" s="9"/>
      <c r="R56" s="8" t="s">
        <v>61</v>
      </c>
      <c r="S56" s="8" t="s">
        <v>551</v>
      </c>
      <c r="T56" s="8" t="s">
        <v>552</v>
      </c>
      <c r="U56" s="8" t="s">
        <v>553</v>
      </c>
      <c r="V56" s="8" t="s">
        <v>146</v>
      </c>
      <c r="W56" s="8" t="s">
        <v>554</v>
      </c>
      <c r="X56" s="8" t="s">
        <v>555</v>
      </c>
      <c r="Y56" s="8" t="s">
        <v>556</v>
      </c>
      <c r="Z56" s="8" t="s">
        <v>557</v>
      </c>
      <c r="AA56" s="11" t="s">
        <v>558</v>
      </c>
      <c r="AB56" s="9"/>
      <c r="AC56" s="8" t="s">
        <v>559</v>
      </c>
      <c r="AD56" s="8" t="s">
        <v>96</v>
      </c>
    </row>
    <row r="57" spans="1:30">
      <c r="A57" s="9"/>
      <c r="B57" s="9"/>
      <c r="C57" s="8">
        <v>56</v>
      </c>
      <c r="D57" s="12" t="s">
        <v>83</v>
      </c>
      <c r="E57" s="12" t="s">
        <v>97</v>
      </c>
      <c r="F57" s="8" t="s">
        <v>73</v>
      </c>
      <c r="G57" s="10">
        <v>35588</v>
      </c>
      <c r="H57" s="10">
        <v>36145</v>
      </c>
      <c r="I57" s="8">
        <v>35588</v>
      </c>
      <c r="J57" s="8">
        <v>36145</v>
      </c>
      <c r="K57" s="8">
        <v>0</v>
      </c>
      <c r="L57" s="8">
        <v>0</v>
      </c>
      <c r="M57" s="8">
        <v>-11</v>
      </c>
      <c r="N57" s="8" t="s">
        <v>99</v>
      </c>
      <c r="O57" s="8">
        <v>558</v>
      </c>
      <c r="P57" s="8">
        <f t="shared" si="1"/>
        <v>186</v>
      </c>
      <c r="Q57" s="9"/>
      <c r="R57" s="8" t="s">
        <v>35</v>
      </c>
      <c r="S57" s="8" t="s">
        <v>560</v>
      </c>
      <c r="T57" s="8" t="s">
        <v>561</v>
      </c>
      <c r="U57" s="8" t="s">
        <v>562</v>
      </c>
      <c r="V57" s="8" t="s">
        <v>277</v>
      </c>
      <c r="W57" s="8" t="s">
        <v>563</v>
      </c>
      <c r="X57" s="8" t="s">
        <v>564</v>
      </c>
      <c r="Y57" s="8" t="s">
        <v>565</v>
      </c>
      <c r="Z57" s="8" t="s">
        <v>566</v>
      </c>
      <c r="AA57" s="11" t="s">
        <v>567</v>
      </c>
      <c r="AB57" s="9"/>
      <c r="AC57" s="9"/>
      <c r="AD57" s="9"/>
    </row>
    <row r="58" spans="1:30">
      <c r="A58" s="9"/>
      <c r="B58" s="9"/>
      <c r="C58" s="8">
        <v>57</v>
      </c>
      <c r="D58" s="12" t="s">
        <v>97</v>
      </c>
      <c r="E58" s="12" t="s">
        <v>111</v>
      </c>
      <c r="F58" s="8" t="s">
        <v>568</v>
      </c>
      <c r="G58" s="10">
        <v>36172</v>
      </c>
      <c r="H58" s="10">
        <v>40065</v>
      </c>
      <c r="I58" s="8">
        <v>36172</v>
      </c>
      <c r="J58" s="8">
        <v>40065</v>
      </c>
      <c r="K58" s="8">
        <v>0</v>
      </c>
      <c r="L58" s="8">
        <v>0</v>
      </c>
      <c r="M58" s="8">
        <v>26</v>
      </c>
      <c r="N58" s="8" t="s">
        <v>34</v>
      </c>
      <c r="O58" s="8">
        <v>3894</v>
      </c>
      <c r="P58" s="8">
        <f t="shared" si="1"/>
        <v>1298</v>
      </c>
      <c r="Q58" s="9"/>
      <c r="R58" s="8" t="s">
        <v>61</v>
      </c>
      <c r="S58" s="8" t="s">
        <v>569</v>
      </c>
      <c r="T58" s="8" t="s">
        <v>570</v>
      </c>
      <c r="U58" s="8" t="s">
        <v>571</v>
      </c>
      <c r="V58" s="8" t="s">
        <v>277</v>
      </c>
      <c r="W58" s="8" t="s">
        <v>228</v>
      </c>
      <c r="X58" s="8" t="s">
        <v>572</v>
      </c>
      <c r="Y58" s="8" t="s">
        <v>573</v>
      </c>
      <c r="Z58" s="8" t="s">
        <v>404</v>
      </c>
      <c r="AA58" s="11" t="s">
        <v>574</v>
      </c>
      <c r="AB58" s="9"/>
      <c r="AC58" s="9"/>
      <c r="AD58" s="9"/>
    </row>
    <row r="59" spans="1:30">
      <c r="A59" s="9"/>
      <c r="B59" s="9"/>
      <c r="C59" s="8">
        <v>58</v>
      </c>
      <c r="D59" s="12" t="s">
        <v>111</v>
      </c>
      <c r="E59" s="12" t="s">
        <v>57</v>
      </c>
      <c r="F59" s="8" t="s">
        <v>575</v>
      </c>
      <c r="G59" s="14" t="s">
        <v>576</v>
      </c>
      <c r="H59" s="10">
        <v>40261</v>
      </c>
      <c r="I59" s="8">
        <v>40145</v>
      </c>
      <c r="J59" s="8">
        <v>40261</v>
      </c>
      <c r="K59" s="8">
        <v>58</v>
      </c>
      <c r="L59" s="8">
        <v>0</v>
      </c>
      <c r="M59" s="8">
        <v>79</v>
      </c>
      <c r="N59" s="8" t="s">
        <v>99</v>
      </c>
      <c r="O59" s="8">
        <v>117</v>
      </c>
      <c r="P59" s="8">
        <f t="shared" si="1"/>
        <v>39</v>
      </c>
      <c r="Q59" s="9"/>
      <c r="R59" s="8" t="s">
        <v>61</v>
      </c>
      <c r="S59" s="8" t="s">
        <v>577</v>
      </c>
      <c r="T59" s="8" t="s">
        <v>578</v>
      </c>
      <c r="U59" s="8" t="s">
        <v>579</v>
      </c>
      <c r="V59" s="8" t="s">
        <v>277</v>
      </c>
      <c r="W59" s="8" t="s">
        <v>90</v>
      </c>
      <c r="X59" s="8" t="s">
        <v>580</v>
      </c>
      <c r="Y59" s="8" t="s">
        <v>581</v>
      </c>
      <c r="Z59" s="8" t="s">
        <v>582</v>
      </c>
      <c r="AA59" s="11" t="s">
        <v>583</v>
      </c>
      <c r="AB59" s="9"/>
      <c r="AC59" s="8"/>
      <c r="AD59" s="8" t="s">
        <v>584</v>
      </c>
    </row>
    <row r="60" spans="1:30">
      <c r="A60" s="9"/>
      <c r="B60" s="9"/>
      <c r="C60" s="8">
        <v>59</v>
      </c>
      <c r="D60" s="12" t="s">
        <v>57</v>
      </c>
      <c r="E60" s="12" t="s">
        <v>58</v>
      </c>
      <c r="F60" s="8" t="s">
        <v>73</v>
      </c>
      <c r="G60" s="10">
        <v>40266</v>
      </c>
      <c r="H60" s="10">
        <v>40499</v>
      </c>
      <c r="I60" s="8">
        <v>40266</v>
      </c>
      <c r="J60" s="8">
        <v>40499</v>
      </c>
      <c r="K60" s="8">
        <v>0</v>
      </c>
      <c r="L60" s="8">
        <v>0</v>
      </c>
      <c r="M60" s="8">
        <v>4</v>
      </c>
      <c r="N60" s="8" t="s">
        <v>60</v>
      </c>
      <c r="O60" s="8">
        <v>234</v>
      </c>
      <c r="P60" s="8">
        <f t="shared" si="1"/>
        <v>78</v>
      </c>
      <c r="Q60" s="9"/>
      <c r="R60" s="8" t="s">
        <v>61</v>
      </c>
      <c r="S60" s="8" t="s">
        <v>585</v>
      </c>
      <c r="T60" s="8" t="s">
        <v>586</v>
      </c>
      <c r="U60" s="8" t="s">
        <v>587</v>
      </c>
      <c r="V60" s="8" t="s">
        <v>588</v>
      </c>
      <c r="W60" s="8" t="s">
        <v>589</v>
      </c>
      <c r="X60" s="8" t="s">
        <v>590</v>
      </c>
      <c r="Y60" s="8" t="s">
        <v>591</v>
      </c>
      <c r="Z60" s="8" t="s">
        <v>592</v>
      </c>
      <c r="AA60" s="11" t="s">
        <v>593</v>
      </c>
      <c r="AB60" s="9"/>
      <c r="AC60" s="9"/>
      <c r="AD60" s="8" t="s">
        <v>132</v>
      </c>
    </row>
    <row r="61" spans="1:30">
      <c r="A61" s="9"/>
      <c r="B61" s="9"/>
      <c r="C61" s="8">
        <v>60</v>
      </c>
      <c r="D61" s="12" t="s">
        <v>58</v>
      </c>
      <c r="E61" s="12" t="s">
        <v>83</v>
      </c>
      <c r="F61" s="8" t="s">
        <v>73</v>
      </c>
      <c r="G61" s="10">
        <v>40501</v>
      </c>
      <c r="H61" s="10">
        <v>40701</v>
      </c>
      <c r="I61" s="8">
        <v>40501</v>
      </c>
      <c r="J61" s="8">
        <v>40701</v>
      </c>
      <c r="K61" s="8">
        <v>0</v>
      </c>
      <c r="L61" s="8">
        <v>0</v>
      </c>
      <c r="M61" s="8">
        <v>1</v>
      </c>
      <c r="N61" s="8" t="s">
        <v>60</v>
      </c>
      <c r="O61" s="8">
        <v>201</v>
      </c>
      <c r="P61" s="8">
        <f t="shared" si="1"/>
        <v>67</v>
      </c>
      <c r="Q61" s="9"/>
      <c r="R61" s="8" t="s">
        <v>35</v>
      </c>
      <c r="S61" s="8" t="s">
        <v>594</v>
      </c>
      <c r="T61" s="8" t="s">
        <v>595</v>
      </c>
      <c r="U61" s="8" t="s">
        <v>596</v>
      </c>
      <c r="V61" s="8" t="s">
        <v>597</v>
      </c>
      <c r="W61" s="8" t="s">
        <v>598</v>
      </c>
      <c r="X61" s="8" t="s">
        <v>599</v>
      </c>
      <c r="Y61" s="8" t="s">
        <v>600</v>
      </c>
      <c r="Z61" s="8" t="s">
        <v>354</v>
      </c>
      <c r="AA61" s="11" t="s">
        <v>601</v>
      </c>
      <c r="AB61" s="9"/>
      <c r="AC61" s="8" t="s">
        <v>602</v>
      </c>
      <c r="AD61" s="8" t="s">
        <v>96</v>
      </c>
    </row>
    <row r="62" spans="1:30">
      <c r="A62" s="9"/>
      <c r="B62" s="9"/>
      <c r="C62" s="8">
        <v>61</v>
      </c>
      <c r="D62" s="12" t="s">
        <v>83</v>
      </c>
      <c r="E62" s="12" t="s">
        <v>97</v>
      </c>
      <c r="F62" s="8" t="s">
        <v>73</v>
      </c>
      <c r="G62" s="10">
        <v>40701</v>
      </c>
      <c r="H62" s="10">
        <v>40919</v>
      </c>
      <c r="I62" s="8">
        <v>40701</v>
      </c>
      <c r="J62" s="8">
        <v>40919</v>
      </c>
      <c r="K62" s="8">
        <v>0</v>
      </c>
      <c r="L62" s="8">
        <v>0</v>
      </c>
      <c r="M62" s="8">
        <v>-1</v>
      </c>
      <c r="N62" s="8" t="s">
        <v>99</v>
      </c>
      <c r="O62" s="8">
        <v>219</v>
      </c>
      <c r="P62" s="8">
        <f t="shared" si="1"/>
        <v>73</v>
      </c>
      <c r="Q62" s="9"/>
      <c r="R62" s="8" t="s">
        <v>35</v>
      </c>
      <c r="S62" s="8" t="s">
        <v>603</v>
      </c>
      <c r="T62" s="8" t="s">
        <v>604</v>
      </c>
      <c r="U62" s="8" t="s">
        <v>605</v>
      </c>
      <c r="V62" s="8" t="s">
        <v>606</v>
      </c>
      <c r="W62" s="8" t="s">
        <v>607</v>
      </c>
      <c r="X62" s="8" t="s">
        <v>608</v>
      </c>
      <c r="Y62" s="8" t="s">
        <v>609</v>
      </c>
      <c r="Z62" s="8" t="s">
        <v>610</v>
      </c>
      <c r="AA62" s="11" t="s">
        <v>611</v>
      </c>
      <c r="AB62" s="9"/>
      <c r="AC62" s="9"/>
      <c r="AD62" s="9"/>
    </row>
    <row r="63" spans="1:30">
      <c r="A63" s="9"/>
      <c r="B63" s="9"/>
      <c r="C63" s="8">
        <v>62</v>
      </c>
      <c r="D63" s="12" t="s">
        <v>97</v>
      </c>
      <c r="E63" s="12" t="s">
        <v>111</v>
      </c>
      <c r="F63" s="8" t="s">
        <v>73</v>
      </c>
      <c r="G63" s="10">
        <v>40919</v>
      </c>
      <c r="H63" s="10">
        <v>41077</v>
      </c>
      <c r="I63" s="8">
        <v>40919</v>
      </c>
      <c r="J63" s="8">
        <v>41077</v>
      </c>
      <c r="K63" s="8">
        <v>0</v>
      </c>
      <c r="L63" s="8">
        <v>0</v>
      </c>
      <c r="M63" s="8">
        <v>-1</v>
      </c>
      <c r="N63" s="8" t="s">
        <v>60</v>
      </c>
      <c r="O63" s="8">
        <v>288</v>
      </c>
      <c r="P63" s="8">
        <f t="shared" si="1"/>
        <v>96</v>
      </c>
      <c r="Q63" s="8" t="s">
        <v>612</v>
      </c>
      <c r="R63" s="8" t="s">
        <v>35</v>
      </c>
      <c r="S63" s="8" t="s">
        <v>613</v>
      </c>
      <c r="T63" s="8" t="s">
        <v>614</v>
      </c>
      <c r="U63" s="8" t="s">
        <v>615</v>
      </c>
      <c r="V63" s="8" t="s">
        <v>277</v>
      </c>
      <c r="W63" s="8" t="s">
        <v>616</v>
      </c>
      <c r="X63" s="8" t="s">
        <v>617</v>
      </c>
      <c r="Y63" s="8" t="s">
        <v>618</v>
      </c>
      <c r="Z63" s="8" t="s">
        <v>619</v>
      </c>
      <c r="AA63" s="11" t="s">
        <v>620</v>
      </c>
      <c r="AB63" s="9"/>
      <c r="AC63" s="9"/>
      <c r="AD63" s="9"/>
    </row>
    <row r="64" spans="1:30">
      <c r="A64" s="9"/>
      <c r="B64" s="9"/>
      <c r="C64" s="8">
        <v>63</v>
      </c>
      <c r="D64" s="12" t="s">
        <v>111</v>
      </c>
      <c r="E64" s="12" t="s">
        <v>57</v>
      </c>
      <c r="F64" s="8" t="s">
        <v>73</v>
      </c>
      <c r="G64" s="10">
        <v>41074</v>
      </c>
      <c r="H64" s="10">
        <v>41361</v>
      </c>
      <c r="I64" s="8">
        <v>41074</v>
      </c>
      <c r="J64" s="8">
        <v>41361</v>
      </c>
      <c r="K64" s="8">
        <v>0</v>
      </c>
      <c r="L64" s="8">
        <v>0</v>
      </c>
      <c r="M64" s="8">
        <v>-4</v>
      </c>
      <c r="N64" s="8" t="s">
        <v>34</v>
      </c>
      <c r="O64" s="8">
        <v>288</v>
      </c>
      <c r="P64" s="8">
        <f t="shared" si="1"/>
        <v>96</v>
      </c>
      <c r="Q64" s="9"/>
      <c r="R64" s="8" t="s">
        <v>35</v>
      </c>
      <c r="S64" s="8" t="s">
        <v>621</v>
      </c>
      <c r="T64" s="8" t="s">
        <v>622</v>
      </c>
      <c r="U64" s="8" t="s">
        <v>623</v>
      </c>
      <c r="V64" s="8" t="s">
        <v>277</v>
      </c>
      <c r="W64" s="8" t="s">
        <v>127</v>
      </c>
      <c r="X64" s="8" t="s">
        <v>624</v>
      </c>
      <c r="Y64" s="8" t="s">
        <v>625</v>
      </c>
      <c r="Z64" s="8" t="s">
        <v>619</v>
      </c>
      <c r="AA64" s="11" t="s">
        <v>626</v>
      </c>
      <c r="AB64" s="9"/>
      <c r="AC64" s="9"/>
      <c r="AD64" s="9"/>
    </row>
    <row r="65" spans="1:30">
      <c r="A65" s="9"/>
      <c r="B65" s="9"/>
      <c r="C65" s="8">
        <v>64</v>
      </c>
      <c r="D65" s="12" t="s">
        <v>57</v>
      </c>
      <c r="E65" s="12" t="s">
        <v>58</v>
      </c>
      <c r="F65" s="8" t="s">
        <v>73</v>
      </c>
      <c r="G65" s="10">
        <v>41358</v>
      </c>
      <c r="H65" s="10">
        <v>41540</v>
      </c>
      <c r="I65" s="8">
        <v>41358</v>
      </c>
      <c r="J65" s="8">
        <v>41540</v>
      </c>
      <c r="K65" s="8">
        <v>0</v>
      </c>
      <c r="L65" s="8">
        <v>0</v>
      </c>
      <c r="M65" s="8">
        <v>-4</v>
      </c>
      <c r="N65" s="8" t="s">
        <v>60</v>
      </c>
      <c r="O65" s="8">
        <v>183</v>
      </c>
      <c r="P65" s="8">
        <f t="shared" si="1"/>
        <v>61</v>
      </c>
      <c r="Q65" s="9"/>
      <c r="R65" s="8" t="s">
        <v>35</v>
      </c>
      <c r="S65" s="8" t="s">
        <v>627</v>
      </c>
      <c r="T65" s="8" t="s">
        <v>628</v>
      </c>
      <c r="U65" s="8" t="s">
        <v>629</v>
      </c>
      <c r="V65" s="8" t="s">
        <v>277</v>
      </c>
      <c r="W65" s="8" t="s">
        <v>630</v>
      </c>
      <c r="X65" s="8" t="s">
        <v>631</v>
      </c>
      <c r="Y65" s="8" t="s">
        <v>632</v>
      </c>
      <c r="Z65" s="8" t="s">
        <v>633</v>
      </c>
      <c r="AA65" s="11" t="s">
        <v>634</v>
      </c>
      <c r="AB65" s="9"/>
      <c r="AC65" s="9"/>
      <c r="AD65" s="8" t="s">
        <v>132</v>
      </c>
    </row>
    <row r="66" spans="1:30">
      <c r="A66" s="9"/>
      <c r="B66" s="9"/>
      <c r="C66" s="8">
        <v>65</v>
      </c>
      <c r="D66" s="12" t="s">
        <v>58</v>
      </c>
      <c r="E66" s="12" t="s">
        <v>83</v>
      </c>
      <c r="F66" s="8" t="s">
        <v>73</v>
      </c>
      <c r="G66" s="14">
        <v>41530</v>
      </c>
      <c r="H66" s="10">
        <v>41709</v>
      </c>
      <c r="I66" s="8">
        <v>41530</v>
      </c>
      <c r="J66" s="8">
        <v>41709</v>
      </c>
      <c r="K66" s="8">
        <v>0</v>
      </c>
      <c r="L66" s="8">
        <v>0</v>
      </c>
      <c r="M66" s="8">
        <v>-11</v>
      </c>
      <c r="N66" s="8" t="s">
        <v>60</v>
      </c>
      <c r="O66" s="8">
        <v>180</v>
      </c>
      <c r="P66" s="8">
        <f t="shared" si="1"/>
        <v>60</v>
      </c>
      <c r="Q66" s="9"/>
      <c r="R66" s="8" t="s">
        <v>61</v>
      </c>
      <c r="S66" s="8" t="s">
        <v>635</v>
      </c>
      <c r="T66" s="8" t="s">
        <v>636</v>
      </c>
      <c r="U66" s="8" t="s">
        <v>637</v>
      </c>
      <c r="V66" s="8" t="s">
        <v>638</v>
      </c>
      <c r="W66" s="8" t="s">
        <v>639</v>
      </c>
      <c r="X66" s="8" t="s">
        <v>640</v>
      </c>
      <c r="Y66" s="8" t="s">
        <v>641</v>
      </c>
      <c r="Z66" s="8" t="s">
        <v>642</v>
      </c>
      <c r="AA66" s="11" t="s">
        <v>643</v>
      </c>
      <c r="AB66" s="9"/>
      <c r="AC66" s="8" t="s">
        <v>644</v>
      </c>
      <c r="AD66" s="9"/>
    </row>
    <row r="67" spans="1:30">
      <c r="A67" s="9"/>
      <c r="B67" s="9"/>
      <c r="C67" s="8">
        <v>66</v>
      </c>
      <c r="D67" s="12" t="s">
        <v>83</v>
      </c>
      <c r="E67" s="12" t="s">
        <v>97</v>
      </c>
      <c r="F67" s="8" t="s">
        <v>73</v>
      </c>
      <c r="G67" s="10">
        <v>41710</v>
      </c>
      <c r="H67" s="10">
        <v>42024</v>
      </c>
      <c r="I67" s="8">
        <v>41710</v>
      </c>
      <c r="J67" s="8">
        <v>42024</v>
      </c>
      <c r="K67" s="8">
        <v>0</v>
      </c>
      <c r="L67" s="8">
        <v>0</v>
      </c>
      <c r="M67" s="8">
        <v>0</v>
      </c>
      <c r="N67" s="8" t="s">
        <v>34</v>
      </c>
      <c r="O67" s="8">
        <v>315</v>
      </c>
      <c r="P67" s="8">
        <f t="shared" si="1"/>
        <v>105</v>
      </c>
      <c r="Q67" s="8" t="s">
        <v>645</v>
      </c>
      <c r="R67" s="8" t="s">
        <v>35</v>
      </c>
      <c r="S67" s="8" t="s">
        <v>646</v>
      </c>
      <c r="T67" s="8" t="s">
        <v>647</v>
      </c>
      <c r="U67" s="8" t="s">
        <v>648</v>
      </c>
      <c r="V67" s="8" t="s">
        <v>649</v>
      </c>
      <c r="W67" s="8" t="s">
        <v>650</v>
      </c>
      <c r="X67" s="8" t="s">
        <v>651</v>
      </c>
      <c r="Y67" s="8" t="s">
        <v>652</v>
      </c>
      <c r="Z67" s="8" t="s">
        <v>653</v>
      </c>
      <c r="AA67" s="11" t="s">
        <v>654</v>
      </c>
      <c r="AB67" s="9"/>
      <c r="AC67" s="9"/>
      <c r="AD67" s="9"/>
    </row>
    <row r="68" spans="1:30">
      <c r="A68" s="9"/>
      <c r="B68" s="9"/>
      <c r="C68" s="8">
        <v>67</v>
      </c>
      <c r="D68" s="12" t="s">
        <v>97</v>
      </c>
      <c r="E68" s="12" t="s">
        <v>111</v>
      </c>
      <c r="F68" s="8" t="s">
        <v>73</v>
      </c>
      <c r="G68" s="10">
        <v>42054</v>
      </c>
      <c r="H68" s="10">
        <v>42641</v>
      </c>
      <c r="I68" s="8">
        <v>42054</v>
      </c>
      <c r="J68" s="8">
        <v>42641</v>
      </c>
      <c r="K68" s="8">
        <v>0</v>
      </c>
      <c r="L68" s="8">
        <v>0</v>
      </c>
      <c r="M68" s="8">
        <v>29</v>
      </c>
      <c r="N68" s="8" t="s">
        <v>60</v>
      </c>
      <c r="O68" s="8">
        <v>588</v>
      </c>
      <c r="P68" s="8">
        <f t="shared" si="1"/>
        <v>196</v>
      </c>
      <c r="Q68" s="9"/>
      <c r="R68" s="8" t="s">
        <v>35</v>
      </c>
      <c r="S68" s="8" t="s">
        <v>655</v>
      </c>
      <c r="T68" s="8" t="s">
        <v>656</v>
      </c>
      <c r="U68" s="8" t="s">
        <v>657</v>
      </c>
      <c r="V68" s="8" t="s">
        <v>277</v>
      </c>
      <c r="W68" s="8" t="s">
        <v>658</v>
      </c>
      <c r="X68" s="8" t="s">
        <v>659</v>
      </c>
      <c r="Y68" s="8" t="s">
        <v>660</v>
      </c>
      <c r="Z68" s="8" t="s">
        <v>661</v>
      </c>
      <c r="AA68" s="11" t="s">
        <v>662</v>
      </c>
      <c r="AB68" s="9"/>
      <c r="AC68" s="9"/>
      <c r="AD68" s="9"/>
    </row>
    <row r="69" spans="1:30">
      <c r="A69" s="9"/>
      <c r="B69" s="9"/>
      <c r="C69" s="8">
        <v>68</v>
      </c>
      <c r="D69" s="12" t="s">
        <v>111</v>
      </c>
      <c r="E69" s="12" t="s">
        <v>57</v>
      </c>
      <c r="F69" s="8" t="s">
        <v>73</v>
      </c>
      <c r="G69" s="10">
        <v>42647</v>
      </c>
      <c r="H69" s="10">
        <v>42889</v>
      </c>
      <c r="I69" s="8">
        <v>42647</v>
      </c>
      <c r="J69" s="8">
        <v>42889</v>
      </c>
      <c r="K69" s="8">
        <v>0</v>
      </c>
      <c r="L69" s="8">
        <v>0</v>
      </c>
      <c r="M69" s="8">
        <v>5</v>
      </c>
      <c r="N69" s="8" t="s">
        <v>274</v>
      </c>
      <c r="O69" s="8">
        <v>243</v>
      </c>
      <c r="P69" s="8">
        <f t="shared" si="1"/>
        <v>81</v>
      </c>
      <c r="Q69" s="9"/>
      <c r="R69" s="8" t="s">
        <v>35</v>
      </c>
      <c r="S69" s="8" t="s">
        <v>663</v>
      </c>
      <c r="T69" s="8" t="s">
        <v>664</v>
      </c>
      <c r="U69" s="8" t="s">
        <v>665</v>
      </c>
      <c r="V69" s="8" t="s">
        <v>277</v>
      </c>
      <c r="W69" s="8" t="s">
        <v>666</v>
      </c>
      <c r="X69" s="8" t="s">
        <v>667</v>
      </c>
      <c r="Y69" s="8" t="s">
        <v>668</v>
      </c>
      <c r="Z69" s="8" t="s">
        <v>669</v>
      </c>
      <c r="AA69" s="11" t="s">
        <v>670</v>
      </c>
      <c r="AB69" s="9"/>
      <c r="AC69" s="9"/>
      <c r="AD69" s="9"/>
    </row>
    <row r="70" spans="1:30">
      <c r="A70" s="9"/>
      <c r="B70" s="9"/>
      <c r="C70" s="8">
        <v>69</v>
      </c>
      <c r="D70" s="12" t="s">
        <v>57</v>
      </c>
      <c r="E70" s="12" t="s">
        <v>58</v>
      </c>
      <c r="F70" s="8" t="s">
        <v>73</v>
      </c>
      <c r="G70" s="10">
        <v>43047</v>
      </c>
      <c r="H70" s="10">
        <v>43181</v>
      </c>
      <c r="I70" s="8">
        <v>43047</v>
      </c>
      <c r="J70" s="8">
        <v>43181</v>
      </c>
      <c r="K70" s="8">
        <v>0</v>
      </c>
      <c r="L70" s="8">
        <v>0</v>
      </c>
      <c r="M70" s="8">
        <v>157</v>
      </c>
      <c r="N70" s="8" t="s">
        <v>60</v>
      </c>
      <c r="O70" s="8">
        <v>135</v>
      </c>
      <c r="P70" s="8">
        <f t="shared" si="1"/>
        <v>45</v>
      </c>
      <c r="Q70" s="9"/>
      <c r="R70" s="8" t="s">
        <v>35</v>
      </c>
      <c r="S70" s="8" t="s">
        <v>671</v>
      </c>
      <c r="T70" s="8" t="s">
        <v>672</v>
      </c>
      <c r="U70" s="8" t="s">
        <v>673</v>
      </c>
      <c r="V70" s="8" t="s">
        <v>65</v>
      </c>
      <c r="W70" s="8" t="s">
        <v>674</v>
      </c>
      <c r="X70" s="8" t="s">
        <v>675</v>
      </c>
      <c r="Y70" s="8" t="s">
        <v>676</v>
      </c>
      <c r="Z70" s="8" t="s">
        <v>677</v>
      </c>
      <c r="AA70" s="8" t="s">
        <v>677</v>
      </c>
      <c r="AB70" s="9"/>
      <c r="AC70" s="9"/>
      <c r="AD70" s="8" t="s">
        <v>678</v>
      </c>
    </row>
    <row r="71" spans="1:30">
      <c r="A71" s="9"/>
      <c r="B71" s="9"/>
      <c r="C71" s="8">
        <v>70</v>
      </c>
      <c r="D71" s="12" t="s">
        <v>58</v>
      </c>
      <c r="E71" s="12" t="s">
        <v>83</v>
      </c>
      <c r="F71" s="8" t="s">
        <v>73</v>
      </c>
      <c r="G71" s="10">
        <v>43253</v>
      </c>
      <c r="H71" s="10">
        <v>43627</v>
      </c>
      <c r="I71" s="8">
        <v>43253</v>
      </c>
      <c r="J71" s="8">
        <v>43627</v>
      </c>
      <c r="K71" s="8">
        <v>0</v>
      </c>
      <c r="L71" s="8">
        <v>0</v>
      </c>
      <c r="M71" s="8">
        <v>71</v>
      </c>
      <c r="N71" s="8" t="s">
        <v>34</v>
      </c>
      <c r="O71" s="8">
        <v>375</v>
      </c>
      <c r="P71" s="8">
        <f t="shared" si="1"/>
        <v>125</v>
      </c>
      <c r="Q71" s="8" t="s">
        <v>679</v>
      </c>
      <c r="R71" s="8" t="s">
        <v>61</v>
      </c>
      <c r="S71" s="8" t="s">
        <v>680</v>
      </c>
      <c r="T71" s="8" t="s">
        <v>681</v>
      </c>
      <c r="U71" s="8" t="s">
        <v>682</v>
      </c>
      <c r="V71" s="8" t="s">
        <v>649</v>
      </c>
      <c r="W71" s="8" t="s">
        <v>683</v>
      </c>
      <c r="X71" s="8" t="s">
        <v>684</v>
      </c>
      <c r="Y71" s="8" t="s">
        <v>685</v>
      </c>
      <c r="Z71" s="8" t="s">
        <v>686</v>
      </c>
      <c r="AA71" s="11" t="s">
        <v>687</v>
      </c>
      <c r="AB71" s="9"/>
      <c r="AC71" s="8" t="s">
        <v>688</v>
      </c>
      <c r="AD71" s="9"/>
    </row>
    <row r="72" spans="1:30">
      <c r="A72" s="9"/>
      <c r="B72" s="9"/>
      <c r="C72" s="8">
        <v>71</v>
      </c>
      <c r="D72" s="12" t="s">
        <v>83</v>
      </c>
      <c r="E72" s="12" t="s">
        <v>97</v>
      </c>
      <c r="F72" s="8" t="s">
        <v>318</v>
      </c>
      <c r="G72" s="10">
        <v>43630</v>
      </c>
      <c r="H72" s="10">
        <v>44472</v>
      </c>
      <c r="I72" s="8">
        <v>43630</v>
      </c>
      <c r="J72" s="8">
        <v>44472</v>
      </c>
      <c r="K72" s="8">
        <v>0</v>
      </c>
      <c r="L72" s="8">
        <v>0</v>
      </c>
      <c r="M72" s="8">
        <v>2</v>
      </c>
      <c r="N72" s="8" t="s">
        <v>99</v>
      </c>
      <c r="O72" s="8">
        <v>843</v>
      </c>
      <c r="P72" s="8">
        <f t="shared" si="1"/>
        <v>281</v>
      </c>
      <c r="Q72" s="9"/>
      <c r="R72" s="8" t="s">
        <v>35</v>
      </c>
      <c r="S72" s="8" t="s">
        <v>689</v>
      </c>
      <c r="T72" s="8" t="s">
        <v>690</v>
      </c>
      <c r="U72" s="8" t="s">
        <v>691</v>
      </c>
      <c r="V72" s="8" t="s">
        <v>649</v>
      </c>
      <c r="W72" s="8" t="s">
        <v>692</v>
      </c>
      <c r="X72" s="8" t="s">
        <v>693</v>
      </c>
      <c r="Y72" s="8" t="s">
        <v>694</v>
      </c>
      <c r="Z72" s="8" t="s">
        <v>354</v>
      </c>
      <c r="AA72" s="11" t="s">
        <v>695</v>
      </c>
      <c r="AB72" s="9"/>
      <c r="AC72" s="9"/>
      <c r="AD72" s="9"/>
    </row>
    <row r="73" spans="1:30">
      <c r="A73" s="9"/>
      <c r="B73" s="9"/>
      <c r="C73" s="8">
        <v>72</v>
      </c>
      <c r="D73" s="12" t="s">
        <v>97</v>
      </c>
      <c r="E73" s="12" t="s">
        <v>111</v>
      </c>
      <c r="F73" s="8" t="s">
        <v>73</v>
      </c>
      <c r="G73" s="10">
        <v>44472</v>
      </c>
      <c r="H73" s="10">
        <v>44801</v>
      </c>
      <c r="I73" s="10">
        <v>44472</v>
      </c>
      <c r="J73" s="10">
        <v>44801</v>
      </c>
      <c r="K73" s="8">
        <v>0</v>
      </c>
      <c r="L73" s="8">
        <v>0</v>
      </c>
      <c r="M73" s="8">
        <v>-1</v>
      </c>
      <c r="N73" s="8" t="s">
        <v>34</v>
      </c>
      <c r="O73" s="8">
        <v>330</v>
      </c>
      <c r="P73" s="8">
        <f t="shared" si="1"/>
        <v>110</v>
      </c>
      <c r="Q73" s="9"/>
      <c r="R73" s="8" t="s">
        <v>35</v>
      </c>
      <c r="S73" s="8" t="s">
        <v>696</v>
      </c>
      <c r="T73" s="8" t="s">
        <v>697</v>
      </c>
      <c r="U73" s="8" t="s">
        <v>698</v>
      </c>
      <c r="V73" s="8" t="s">
        <v>277</v>
      </c>
      <c r="W73" s="8" t="s">
        <v>616</v>
      </c>
      <c r="X73" s="8" t="s">
        <v>699</v>
      </c>
      <c r="Y73" s="8" t="s">
        <v>700</v>
      </c>
      <c r="Z73" s="8" t="s">
        <v>404</v>
      </c>
      <c r="AA73" s="11" t="s">
        <v>701</v>
      </c>
      <c r="AB73" s="9"/>
      <c r="AC73" s="8" t="s">
        <v>702</v>
      </c>
      <c r="AD73" s="9"/>
    </row>
    <row r="74" spans="1:30">
      <c r="A74" s="9"/>
      <c r="B74" s="9"/>
      <c r="C74" s="8">
        <v>73</v>
      </c>
      <c r="D74" s="12" t="s">
        <v>111</v>
      </c>
      <c r="E74" s="12" t="s">
        <v>57</v>
      </c>
      <c r="F74" s="8" t="s">
        <v>73</v>
      </c>
      <c r="G74" s="10">
        <v>44839</v>
      </c>
      <c r="H74" s="10">
        <v>44970</v>
      </c>
      <c r="I74" s="8">
        <v>44839</v>
      </c>
      <c r="J74" s="8">
        <v>44970</v>
      </c>
      <c r="K74" s="8">
        <v>0</v>
      </c>
      <c r="L74" s="8">
        <v>0</v>
      </c>
      <c r="M74" s="8">
        <v>37</v>
      </c>
      <c r="N74" s="8" t="s">
        <v>34</v>
      </c>
      <c r="O74" s="8">
        <v>132</v>
      </c>
      <c r="P74" s="8">
        <f t="shared" si="1"/>
        <v>44</v>
      </c>
      <c r="Q74" s="8" t="s">
        <v>612</v>
      </c>
      <c r="R74" s="8" t="s">
        <v>35</v>
      </c>
      <c r="S74" s="8" t="s">
        <v>703</v>
      </c>
      <c r="T74" s="8" t="s">
        <v>704</v>
      </c>
      <c r="U74" s="8" t="s">
        <v>705</v>
      </c>
      <c r="V74" s="8" t="s">
        <v>277</v>
      </c>
      <c r="W74" s="8" t="s">
        <v>706</v>
      </c>
      <c r="X74" s="8" t="s">
        <v>707</v>
      </c>
      <c r="Y74" s="8" t="s">
        <v>708</v>
      </c>
      <c r="Z74" s="8" t="s">
        <v>69</v>
      </c>
      <c r="AA74" s="11" t="s">
        <v>709</v>
      </c>
      <c r="AB74" s="9"/>
      <c r="AC74" s="8" t="s">
        <v>710</v>
      </c>
      <c r="AD74" s="9"/>
    </row>
    <row r="75" spans="1:30">
      <c r="A75" s="9"/>
      <c r="B75" s="9"/>
      <c r="C75" s="8">
        <v>74</v>
      </c>
      <c r="D75" s="12" t="s">
        <v>57</v>
      </c>
      <c r="E75" s="12" t="s">
        <v>58</v>
      </c>
      <c r="F75" s="8" t="s">
        <v>73</v>
      </c>
      <c r="G75" s="10">
        <v>45116</v>
      </c>
      <c r="H75" s="10">
        <v>45295</v>
      </c>
      <c r="I75" s="8">
        <v>45116</v>
      </c>
      <c r="J75" s="8">
        <v>45295</v>
      </c>
      <c r="K75" s="8">
        <v>0</v>
      </c>
      <c r="L75" s="8">
        <v>0</v>
      </c>
      <c r="M75" s="8">
        <v>145</v>
      </c>
      <c r="N75" s="8" t="s">
        <v>60</v>
      </c>
      <c r="O75" s="8">
        <v>180</v>
      </c>
      <c r="P75" s="8">
        <f t="shared" si="1"/>
        <v>60</v>
      </c>
      <c r="Q75" s="8" t="s">
        <v>711</v>
      </c>
      <c r="R75" s="8" t="s">
        <v>35</v>
      </c>
      <c r="S75" s="8" t="s">
        <v>712</v>
      </c>
      <c r="T75" s="8" t="s">
        <v>713</v>
      </c>
      <c r="U75" s="8" t="s">
        <v>714</v>
      </c>
      <c r="V75" s="8" t="s">
        <v>277</v>
      </c>
      <c r="W75" s="8" t="s">
        <v>715</v>
      </c>
      <c r="X75" s="8" t="s">
        <v>716</v>
      </c>
      <c r="Y75" s="8" t="s">
        <v>717</v>
      </c>
      <c r="Z75" s="8" t="s">
        <v>718</v>
      </c>
      <c r="AA75" s="11" t="s">
        <v>719</v>
      </c>
      <c r="AB75" s="9"/>
      <c r="AC75" s="9"/>
      <c r="AD75" s="8" t="s">
        <v>132</v>
      </c>
    </row>
    <row r="76" spans="1:30">
      <c r="A76" s="9"/>
      <c r="B76" s="8" t="s">
        <v>720</v>
      </c>
      <c r="C76" s="9"/>
      <c r="D76" s="12" t="s">
        <v>58</v>
      </c>
      <c r="E76" s="12" t="s">
        <v>83</v>
      </c>
      <c r="F76" s="8" t="s">
        <v>73</v>
      </c>
      <c r="G76" s="10">
        <v>45307</v>
      </c>
      <c r="H76" s="10">
        <v>45086</v>
      </c>
      <c r="I76" s="8">
        <v>45307</v>
      </c>
      <c r="J76" s="8">
        <v>45086</v>
      </c>
      <c r="K76" s="8">
        <v>0</v>
      </c>
      <c r="L76" s="8">
        <v>0</v>
      </c>
      <c r="M76" s="8">
        <v>151</v>
      </c>
      <c r="N76" s="8" t="s">
        <v>721</v>
      </c>
      <c r="O76" s="8">
        <v>222</v>
      </c>
      <c r="P76" s="8">
        <f t="shared" si="1"/>
        <v>74</v>
      </c>
      <c r="Q76" s="9"/>
      <c r="R76" s="8" t="s">
        <v>61</v>
      </c>
      <c r="S76" s="8" t="s">
        <v>722</v>
      </c>
      <c r="T76" s="8" t="s">
        <v>723</v>
      </c>
      <c r="U76" s="8" t="s">
        <v>724</v>
      </c>
      <c r="V76" s="8" t="s">
        <v>725</v>
      </c>
      <c r="W76" s="8" t="s">
        <v>726</v>
      </c>
      <c r="X76" s="8" t="s">
        <v>727</v>
      </c>
      <c r="Y76" s="8" t="s">
        <v>728</v>
      </c>
      <c r="Z76" s="8" t="s">
        <v>729</v>
      </c>
      <c r="AA76" s="11" t="s">
        <v>730</v>
      </c>
      <c r="AB76" s="9"/>
      <c r="AC76" s="8" t="s">
        <v>731</v>
      </c>
      <c r="AD76" s="9"/>
    </row>
    <row r="77" spans="1:30">
      <c r="A77" s="9"/>
      <c r="B77" s="9"/>
      <c r="C77" s="8">
        <v>75</v>
      </c>
      <c r="D77" s="12" t="s">
        <v>83</v>
      </c>
      <c r="E77" s="12" t="s">
        <v>97</v>
      </c>
      <c r="F77" s="8" t="s">
        <v>73</v>
      </c>
      <c r="G77" s="10">
        <v>45459</v>
      </c>
      <c r="H77" s="10">
        <v>45626</v>
      </c>
      <c r="I77" s="8">
        <v>45459</v>
      </c>
      <c r="J77" s="8">
        <v>45626</v>
      </c>
      <c r="K77" s="8">
        <v>0</v>
      </c>
      <c r="L77" s="8">
        <v>0</v>
      </c>
      <c r="M77" s="8">
        <v>163</v>
      </c>
      <c r="N77" s="8" t="s">
        <v>99</v>
      </c>
      <c r="O77" s="8">
        <v>168</v>
      </c>
      <c r="P77" s="8">
        <f t="shared" si="1"/>
        <v>56</v>
      </c>
      <c r="Q77" s="8" t="s">
        <v>612</v>
      </c>
      <c r="R77" s="8" t="s">
        <v>35</v>
      </c>
      <c r="S77" s="8" t="s">
        <v>732</v>
      </c>
      <c r="T77" s="8" t="s">
        <v>733</v>
      </c>
      <c r="U77" s="8" t="s">
        <v>734</v>
      </c>
      <c r="V77" s="8" t="s">
        <v>725</v>
      </c>
      <c r="W77" s="8" t="s">
        <v>735</v>
      </c>
      <c r="X77" s="8" t="s">
        <v>736</v>
      </c>
      <c r="Y77" s="8" t="s">
        <v>737</v>
      </c>
      <c r="Z77" s="8" t="s">
        <v>738</v>
      </c>
      <c r="AA77" s="11" t="s">
        <v>739</v>
      </c>
      <c r="AB77" s="9"/>
      <c r="AC77" s="9"/>
      <c r="AD77" s="9"/>
    </row>
    <row r="78" spans="1:30">
      <c r="A78" s="9"/>
      <c r="B78" s="8" t="s">
        <v>720</v>
      </c>
      <c r="C78" s="9"/>
      <c r="D78" s="13" t="s">
        <v>97</v>
      </c>
      <c r="E78" s="12" t="s">
        <v>111</v>
      </c>
      <c r="F78" s="9"/>
      <c r="G78" s="10">
        <v>45862</v>
      </c>
      <c r="H78" s="10">
        <v>45716</v>
      </c>
      <c r="I78" s="10">
        <v>45862</v>
      </c>
      <c r="J78" s="10">
        <v>45716</v>
      </c>
      <c r="K78" s="8">
        <v>0</v>
      </c>
      <c r="L78" s="8">
        <v>0</v>
      </c>
      <c r="M78" s="8">
        <v>57</v>
      </c>
      <c r="N78" s="8" t="s">
        <v>721</v>
      </c>
      <c r="O78" s="8">
        <v>147</v>
      </c>
      <c r="P78" s="8">
        <f t="shared" si="1"/>
        <v>49</v>
      </c>
      <c r="Q78" s="9"/>
      <c r="R78" s="8" t="s">
        <v>35</v>
      </c>
      <c r="S78" s="8" t="s">
        <v>740</v>
      </c>
      <c r="T78" s="8" t="s">
        <v>723</v>
      </c>
      <c r="U78" s="8" t="s">
        <v>741</v>
      </c>
      <c r="V78" s="8" t="s">
        <v>742</v>
      </c>
      <c r="W78" s="8" t="s">
        <v>743</v>
      </c>
      <c r="X78" s="8" t="s">
        <v>744</v>
      </c>
      <c r="Y78" s="8" t="s">
        <v>745</v>
      </c>
      <c r="Z78" s="8" t="s">
        <v>746</v>
      </c>
      <c r="AA78" s="11" t="s">
        <v>747</v>
      </c>
      <c r="AB78" s="9"/>
      <c r="AC78" s="8" t="s">
        <v>748</v>
      </c>
      <c r="AD78" s="9"/>
    </row>
    <row r="79" spans="1:30">
      <c r="A79" s="9"/>
      <c r="B79" s="9"/>
      <c r="C79" s="8">
        <v>76</v>
      </c>
      <c r="D79" s="12" t="s">
        <v>111</v>
      </c>
      <c r="E79" s="12" t="s">
        <v>57</v>
      </c>
      <c r="F79" s="8" t="s">
        <v>749</v>
      </c>
      <c r="G79" s="10">
        <v>45920</v>
      </c>
      <c r="H79" s="10">
        <v>46210</v>
      </c>
      <c r="I79" s="8">
        <v>45713</v>
      </c>
      <c r="J79" s="8">
        <v>46210</v>
      </c>
      <c r="K79" s="8">
        <v>207</v>
      </c>
      <c r="L79" s="8">
        <v>0</v>
      </c>
      <c r="M79" s="8">
        <v>86</v>
      </c>
      <c r="N79" s="8" t="s">
        <v>34</v>
      </c>
      <c r="O79" s="8">
        <v>498</v>
      </c>
      <c r="P79" s="8">
        <f t="shared" si="1"/>
        <v>166</v>
      </c>
      <c r="Q79" s="9"/>
      <c r="R79" s="8" t="s">
        <v>61</v>
      </c>
      <c r="S79" s="8" t="s">
        <v>750</v>
      </c>
      <c r="T79" s="8" t="s">
        <v>751</v>
      </c>
      <c r="U79" s="8" t="s">
        <v>752</v>
      </c>
      <c r="V79" s="8" t="s">
        <v>277</v>
      </c>
      <c r="W79" s="8" t="s">
        <v>753</v>
      </c>
      <c r="X79" s="8" t="s">
        <v>754</v>
      </c>
      <c r="Y79" s="8" t="s">
        <v>755</v>
      </c>
      <c r="Z79" s="8" t="s">
        <v>746</v>
      </c>
      <c r="AA79" s="11" t="s">
        <v>756</v>
      </c>
      <c r="AB79" s="9"/>
      <c r="AC79" s="9"/>
      <c r="AD79" s="9"/>
    </row>
    <row r="80" spans="1:30">
      <c r="A80" s="9"/>
      <c r="B80" s="9"/>
      <c r="C80" s="8">
        <v>77</v>
      </c>
      <c r="D80" s="12" t="s">
        <v>57</v>
      </c>
      <c r="E80" s="12" t="s">
        <v>58</v>
      </c>
      <c r="F80" s="8" t="s">
        <v>73</v>
      </c>
      <c r="G80" s="10">
        <v>46220</v>
      </c>
      <c r="H80" s="10">
        <v>46591</v>
      </c>
      <c r="I80" s="8">
        <v>46220</v>
      </c>
      <c r="J80" s="8">
        <v>46591</v>
      </c>
      <c r="K80" s="8">
        <v>0</v>
      </c>
      <c r="L80" s="8">
        <v>0</v>
      </c>
      <c r="M80" s="8">
        <v>9</v>
      </c>
      <c r="N80" s="8" t="s">
        <v>34</v>
      </c>
      <c r="O80" s="8">
        <v>372</v>
      </c>
      <c r="P80" s="8">
        <f t="shared" si="1"/>
        <v>124</v>
      </c>
      <c r="Q80" s="9"/>
      <c r="R80" s="8" t="s">
        <v>35</v>
      </c>
      <c r="S80" s="8" t="s">
        <v>757</v>
      </c>
      <c r="T80" s="8" t="s">
        <v>758</v>
      </c>
      <c r="U80" s="8" t="s">
        <v>759</v>
      </c>
      <c r="V80" s="8" t="s">
        <v>277</v>
      </c>
      <c r="W80" s="8" t="s">
        <v>760</v>
      </c>
      <c r="X80" s="8" t="s">
        <v>631</v>
      </c>
      <c r="Y80" s="8" t="s">
        <v>548</v>
      </c>
      <c r="Z80" s="8" t="s">
        <v>761</v>
      </c>
      <c r="AA80" s="11" t="s">
        <v>762</v>
      </c>
      <c r="AB80" s="9"/>
      <c r="AC80" s="9"/>
      <c r="AD80" s="8" t="s">
        <v>132</v>
      </c>
    </row>
    <row r="81" spans="1:30">
      <c r="A81" s="9"/>
      <c r="B81" s="9"/>
      <c r="C81" s="8">
        <v>78</v>
      </c>
      <c r="D81" s="12" t="s">
        <v>58</v>
      </c>
      <c r="E81" s="12" t="s">
        <v>83</v>
      </c>
      <c r="F81" s="8" t="s">
        <v>763</v>
      </c>
      <c r="G81" s="10">
        <v>46576</v>
      </c>
      <c r="H81" s="10">
        <v>47826</v>
      </c>
      <c r="I81" s="8">
        <v>46576</v>
      </c>
      <c r="J81" s="8">
        <v>47826</v>
      </c>
      <c r="K81" s="8">
        <v>0</v>
      </c>
      <c r="L81" s="8">
        <v>0</v>
      </c>
      <c r="M81" s="8">
        <v>-16</v>
      </c>
      <c r="N81" s="8" t="s">
        <v>34</v>
      </c>
      <c r="O81" s="8">
        <v>1251</v>
      </c>
      <c r="P81" s="8">
        <f t="shared" si="1"/>
        <v>417</v>
      </c>
      <c r="Q81" s="9"/>
      <c r="R81" s="8" t="s">
        <v>35</v>
      </c>
      <c r="S81" s="8" t="s">
        <v>764</v>
      </c>
      <c r="T81" s="8" t="s">
        <v>765</v>
      </c>
      <c r="U81" s="8" t="s">
        <v>766</v>
      </c>
      <c r="V81" s="8" t="s">
        <v>597</v>
      </c>
      <c r="W81" s="8" t="s">
        <v>767</v>
      </c>
      <c r="X81" s="8" t="s">
        <v>768</v>
      </c>
      <c r="Y81" s="8" t="s">
        <v>769</v>
      </c>
      <c r="Z81" s="8" t="s">
        <v>770</v>
      </c>
      <c r="AA81" s="11" t="s">
        <v>771</v>
      </c>
      <c r="AB81" s="9"/>
      <c r="AC81" s="8" t="s">
        <v>772</v>
      </c>
      <c r="AD81" s="9"/>
    </row>
    <row r="82" spans="1:30">
      <c r="A82" s="9"/>
      <c r="B82" s="9"/>
      <c r="C82" s="8">
        <v>79</v>
      </c>
      <c r="D82" s="12" t="s">
        <v>83</v>
      </c>
      <c r="E82" s="12" t="s">
        <v>97</v>
      </c>
      <c r="F82" s="8" t="s">
        <v>773</v>
      </c>
      <c r="G82" s="10">
        <v>47795</v>
      </c>
      <c r="H82" s="10">
        <v>48388</v>
      </c>
      <c r="I82" s="8">
        <v>47795</v>
      </c>
      <c r="J82" s="8">
        <v>48388</v>
      </c>
      <c r="K82" s="8">
        <v>0</v>
      </c>
      <c r="L82" s="8">
        <v>0</v>
      </c>
      <c r="M82" s="8">
        <v>-32</v>
      </c>
      <c r="N82" s="8" t="s">
        <v>99</v>
      </c>
      <c r="O82" s="8">
        <v>594</v>
      </c>
      <c r="P82" s="8">
        <f t="shared" si="1"/>
        <v>198</v>
      </c>
      <c r="Q82" s="9"/>
      <c r="R82" s="8" t="s">
        <v>61</v>
      </c>
      <c r="S82" s="8" t="s">
        <v>774</v>
      </c>
      <c r="T82" s="8" t="s">
        <v>775</v>
      </c>
      <c r="U82" s="8" t="s">
        <v>776</v>
      </c>
      <c r="V82" s="8" t="s">
        <v>649</v>
      </c>
      <c r="W82" s="8" t="s">
        <v>777</v>
      </c>
      <c r="X82" s="8" t="s">
        <v>778</v>
      </c>
      <c r="Y82" s="8" t="s">
        <v>779</v>
      </c>
      <c r="Z82" s="8" t="s">
        <v>780</v>
      </c>
      <c r="AA82" s="11" t="s">
        <v>781</v>
      </c>
      <c r="AB82" s="9"/>
      <c r="AC82" s="9"/>
      <c r="AD82" s="9"/>
    </row>
    <row r="83" spans="1:30">
      <c r="A83" s="9"/>
      <c r="B83" s="9"/>
      <c r="C83" s="8">
        <v>80</v>
      </c>
      <c r="D83" s="12" t="s">
        <v>97</v>
      </c>
      <c r="E83" s="12" t="s">
        <v>111</v>
      </c>
      <c r="F83" s="8" t="s">
        <v>73</v>
      </c>
      <c r="G83" s="10">
        <v>48376</v>
      </c>
      <c r="H83" s="10">
        <v>48765</v>
      </c>
      <c r="I83" s="8">
        <v>48388</v>
      </c>
      <c r="J83" s="8">
        <v>48765</v>
      </c>
      <c r="K83" s="8">
        <f t="shared" ref="K83:L83" si="2">I83-G83</f>
        <v>12</v>
      </c>
      <c r="L83" s="8">
        <f t="shared" si="2"/>
        <v>0</v>
      </c>
      <c r="M83" s="8">
        <v>-1</v>
      </c>
      <c r="N83" s="8" t="s">
        <v>34</v>
      </c>
      <c r="O83" s="8">
        <v>378</v>
      </c>
      <c r="P83" s="8">
        <f t="shared" si="1"/>
        <v>126</v>
      </c>
      <c r="Q83" s="8" t="s">
        <v>612</v>
      </c>
      <c r="R83" s="8" t="s">
        <v>35</v>
      </c>
      <c r="S83" s="8" t="s">
        <v>782</v>
      </c>
      <c r="T83" s="8" t="s">
        <v>783</v>
      </c>
      <c r="U83" s="8" t="s">
        <v>784</v>
      </c>
      <c r="V83" s="8" t="s">
        <v>725</v>
      </c>
      <c r="W83" s="8" t="s">
        <v>785</v>
      </c>
      <c r="X83" s="8" t="s">
        <v>786</v>
      </c>
      <c r="Y83" s="8" t="s">
        <v>787</v>
      </c>
      <c r="Z83" s="8" t="s">
        <v>788</v>
      </c>
      <c r="AA83" s="11" t="s">
        <v>789</v>
      </c>
      <c r="AB83" s="9"/>
      <c r="AC83" s="8" t="s">
        <v>790</v>
      </c>
      <c r="AD83" s="9"/>
    </row>
    <row r="84" spans="1:30">
      <c r="A84" s="9"/>
      <c r="B84" s="9"/>
      <c r="C84" s="8">
        <v>81</v>
      </c>
      <c r="D84" s="12" t="s">
        <v>111</v>
      </c>
      <c r="E84" s="12" t="s">
        <v>57</v>
      </c>
      <c r="F84" s="8" t="s">
        <v>73</v>
      </c>
      <c r="G84" s="10">
        <v>48785</v>
      </c>
      <c r="H84" s="10">
        <v>49219</v>
      </c>
      <c r="I84" s="8">
        <v>48785</v>
      </c>
      <c r="J84" s="8">
        <v>49219</v>
      </c>
      <c r="K84" s="8">
        <v>0</v>
      </c>
      <c r="L84" s="8">
        <v>0</v>
      </c>
      <c r="M84" s="8">
        <v>19</v>
      </c>
      <c r="N84" s="8" t="s">
        <v>34</v>
      </c>
      <c r="O84" s="8">
        <v>435</v>
      </c>
      <c r="P84" s="8">
        <f t="shared" si="1"/>
        <v>145</v>
      </c>
      <c r="Q84" s="9"/>
      <c r="R84" s="8" t="s">
        <v>35</v>
      </c>
      <c r="S84" s="8" t="s">
        <v>791</v>
      </c>
      <c r="T84" s="8" t="s">
        <v>792</v>
      </c>
      <c r="U84" s="8" t="s">
        <v>793</v>
      </c>
      <c r="V84" s="8" t="s">
        <v>277</v>
      </c>
      <c r="W84" s="8" t="s">
        <v>794</v>
      </c>
      <c r="X84" s="8" t="s">
        <v>795</v>
      </c>
      <c r="Y84" s="8" t="s">
        <v>796</v>
      </c>
      <c r="Z84" s="8" t="s">
        <v>797</v>
      </c>
      <c r="AA84" s="11" t="s">
        <v>798</v>
      </c>
      <c r="AB84" s="9"/>
      <c r="AC84" s="9"/>
      <c r="AD84" s="9"/>
    </row>
    <row r="85" spans="1:30">
      <c r="A85" s="9"/>
      <c r="B85" s="9"/>
      <c r="C85" s="8">
        <v>82</v>
      </c>
      <c r="D85" s="12" t="s">
        <v>57</v>
      </c>
      <c r="E85" s="12" t="s">
        <v>58</v>
      </c>
      <c r="F85" s="8" t="s">
        <v>799</v>
      </c>
      <c r="G85" s="10">
        <v>49216</v>
      </c>
      <c r="H85" s="10">
        <v>49557</v>
      </c>
      <c r="I85" s="8">
        <v>49216</v>
      </c>
      <c r="J85" s="8">
        <v>49557</v>
      </c>
      <c r="K85" s="8">
        <v>0</v>
      </c>
      <c r="L85" s="8">
        <v>0</v>
      </c>
      <c r="M85" s="8">
        <v>-4</v>
      </c>
      <c r="N85" s="8" t="s">
        <v>60</v>
      </c>
      <c r="O85" s="8">
        <v>342</v>
      </c>
      <c r="P85" s="8">
        <f t="shared" si="1"/>
        <v>114</v>
      </c>
      <c r="Q85" s="9"/>
      <c r="R85" s="8" t="s">
        <v>35</v>
      </c>
      <c r="S85" s="8" t="s">
        <v>800</v>
      </c>
      <c r="T85" s="8" t="s">
        <v>801</v>
      </c>
      <c r="U85" s="8" t="s">
        <v>802</v>
      </c>
      <c r="V85" s="8" t="s">
        <v>725</v>
      </c>
      <c r="W85" s="8" t="s">
        <v>803</v>
      </c>
      <c r="X85" s="8" t="s">
        <v>467</v>
      </c>
      <c r="Y85" s="8" t="s">
        <v>804</v>
      </c>
      <c r="Z85" s="8" t="s">
        <v>805</v>
      </c>
      <c r="AA85" s="11" t="s">
        <v>806</v>
      </c>
      <c r="AB85" s="9"/>
      <c r="AC85" s="9"/>
      <c r="AD85" s="9"/>
    </row>
    <row r="86" spans="1:30">
      <c r="A86" s="9"/>
      <c r="B86" s="9"/>
      <c r="C86" s="8">
        <v>83</v>
      </c>
      <c r="D86" s="12" t="s">
        <v>58</v>
      </c>
      <c r="E86" s="12" t="s">
        <v>83</v>
      </c>
      <c r="F86" s="8" t="s">
        <v>318</v>
      </c>
      <c r="G86" s="10">
        <v>49554</v>
      </c>
      <c r="H86" s="10">
        <v>49715</v>
      </c>
      <c r="I86" s="8">
        <v>49557</v>
      </c>
      <c r="J86" s="8">
        <v>49715</v>
      </c>
      <c r="K86" s="8">
        <v>3</v>
      </c>
      <c r="L86" s="8">
        <v>0</v>
      </c>
      <c r="M86" s="8">
        <v>-1</v>
      </c>
      <c r="N86" s="8" t="s">
        <v>34</v>
      </c>
      <c r="O86" s="8">
        <v>159</v>
      </c>
      <c r="P86" s="8">
        <f t="shared" si="1"/>
        <v>53</v>
      </c>
      <c r="Q86" s="9"/>
      <c r="R86" s="8" t="s">
        <v>35</v>
      </c>
      <c r="S86" s="8" t="s">
        <v>807</v>
      </c>
      <c r="T86" s="8" t="s">
        <v>808</v>
      </c>
      <c r="U86" s="8" t="s">
        <v>809</v>
      </c>
      <c r="V86" s="8" t="s">
        <v>597</v>
      </c>
      <c r="W86" s="8" t="s">
        <v>810</v>
      </c>
      <c r="X86" s="8" t="s">
        <v>811</v>
      </c>
      <c r="Y86" s="8" t="s">
        <v>812</v>
      </c>
      <c r="Z86" s="8" t="s">
        <v>813</v>
      </c>
      <c r="AA86" s="11" t="s">
        <v>814</v>
      </c>
      <c r="AB86" s="9"/>
      <c r="AC86" s="8" t="s">
        <v>815</v>
      </c>
      <c r="AD86" s="8" t="s">
        <v>442</v>
      </c>
    </row>
    <row r="87" spans="1:30">
      <c r="A87" s="9"/>
      <c r="B87" s="9"/>
      <c r="C87" s="8">
        <v>84</v>
      </c>
      <c r="D87" s="12" t="s">
        <v>83</v>
      </c>
      <c r="E87" s="12" t="s">
        <v>97</v>
      </c>
      <c r="F87" s="8" t="s">
        <v>73</v>
      </c>
      <c r="G87" s="10">
        <v>49708</v>
      </c>
      <c r="H87" s="10">
        <v>49977</v>
      </c>
      <c r="I87" s="17">
        <v>49708</v>
      </c>
      <c r="J87" s="17">
        <v>49977</v>
      </c>
      <c r="K87" s="8">
        <v>0</v>
      </c>
      <c r="L87" s="8">
        <v>0</v>
      </c>
      <c r="M87" s="8">
        <v>-8</v>
      </c>
      <c r="N87" s="8" t="s">
        <v>99</v>
      </c>
      <c r="O87" s="8">
        <v>270</v>
      </c>
      <c r="P87" s="8">
        <f t="shared" si="1"/>
        <v>90</v>
      </c>
      <c r="Q87" s="9"/>
      <c r="R87" s="8" t="s">
        <v>35</v>
      </c>
      <c r="S87" s="8" t="s">
        <v>816</v>
      </c>
      <c r="T87" s="8" t="s">
        <v>817</v>
      </c>
      <c r="U87" s="8" t="s">
        <v>818</v>
      </c>
      <c r="V87" s="8" t="s">
        <v>649</v>
      </c>
      <c r="W87" s="8" t="s">
        <v>819</v>
      </c>
      <c r="X87" s="8" t="s">
        <v>820</v>
      </c>
      <c r="Y87" s="8" t="s">
        <v>821</v>
      </c>
      <c r="Z87" s="8" t="s">
        <v>822</v>
      </c>
      <c r="AA87" s="11" t="s">
        <v>823</v>
      </c>
      <c r="AB87" s="9"/>
      <c r="AC87" s="9"/>
      <c r="AD87" s="9"/>
    </row>
    <row r="88" spans="1:30">
      <c r="A88" s="9"/>
      <c r="B88" s="9"/>
      <c r="C88" s="8">
        <v>85</v>
      </c>
      <c r="D88" s="12" t="s">
        <v>97</v>
      </c>
      <c r="E88" s="12" t="s">
        <v>111</v>
      </c>
      <c r="F88" s="8" t="s">
        <v>153</v>
      </c>
      <c r="G88" s="10">
        <v>49977</v>
      </c>
      <c r="H88" s="10">
        <v>50261</v>
      </c>
      <c r="I88" s="10">
        <v>49977</v>
      </c>
      <c r="J88" s="10">
        <v>50261</v>
      </c>
      <c r="K88" s="8">
        <v>0</v>
      </c>
      <c r="L88" s="8">
        <v>0</v>
      </c>
      <c r="M88" s="8">
        <v>-1</v>
      </c>
      <c r="N88" s="8" t="s">
        <v>34</v>
      </c>
      <c r="O88" s="8">
        <v>285</v>
      </c>
      <c r="P88" s="8">
        <f t="shared" si="1"/>
        <v>95</v>
      </c>
      <c r="Q88" s="9"/>
      <c r="R88" s="8" t="s">
        <v>35</v>
      </c>
      <c r="S88" s="8" t="s">
        <v>824</v>
      </c>
      <c r="T88" s="8" t="s">
        <v>825</v>
      </c>
      <c r="U88" s="8" t="s">
        <v>826</v>
      </c>
      <c r="V88" s="8" t="s">
        <v>277</v>
      </c>
      <c r="W88" s="8" t="s">
        <v>616</v>
      </c>
      <c r="X88" s="8" t="s">
        <v>827</v>
      </c>
      <c r="Y88" s="8" t="s">
        <v>828</v>
      </c>
      <c r="Z88" s="8" t="s">
        <v>829</v>
      </c>
      <c r="AA88" s="11" t="s">
        <v>830</v>
      </c>
      <c r="AB88" s="9"/>
      <c r="AC88" s="9"/>
      <c r="AD88" s="9"/>
    </row>
    <row r="89" spans="1:30">
      <c r="A89" s="9"/>
      <c r="B89" s="9"/>
      <c r="C89" s="8">
        <v>86</v>
      </c>
      <c r="D89" s="12" t="s">
        <v>111</v>
      </c>
      <c r="E89" s="12" t="s">
        <v>57</v>
      </c>
      <c r="F89" s="8" t="s">
        <v>831</v>
      </c>
      <c r="G89" s="10">
        <v>50701</v>
      </c>
      <c r="H89" s="10">
        <v>51024</v>
      </c>
      <c r="I89" s="8">
        <v>50701</v>
      </c>
      <c r="J89" s="8">
        <v>51024</v>
      </c>
      <c r="K89" s="8">
        <v>0</v>
      </c>
      <c r="L89" s="8">
        <v>0</v>
      </c>
      <c r="M89" s="8">
        <v>439</v>
      </c>
      <c r="N89" s="8" t="s">
        <v>34</v>
      </c>
      <c r="O89" s="8">
        <v>324</v>
      </c>
      <c r="P89" s="8">
        <f t="shared" si="1"/>
        <v>108</v>
      </c>
      <c r="Q89" s="9"/>
      <c r="R89" s="8" t="s">
        <v>61</v>
      </c>
      <c r="S89" s="8" t="s">
        <v>712</v>
      </c>
      <c r="T89" s="8" t="s">
        <v>832</v>
      </c>
      <c r="U89" s="8" t="s">
        <v>833</v>
      </c>
      <c r="V89" s="8" t="s">
        <v>277</v>
      </c>
      <c r="W89" s="8" t="s">
        <v>834</v>
      </c>
      <c r="X89" s="8" t="s">
        <v>835</v>
      </c>
      <c r="Y89" s="8" t="s">
        <v>836</v>
      </c>
      <c r="Z89" s="8" t="s">
        <v>837</v>
      </c>
      <c r="AA89" s="11" t="s">
        <v>838</v>
      </c>
      <c r="AB89" s="9"/>
      <c r="AC89" s="9"/>
      <c r="AD89" s="9"/>
    </row>
    <row r="90" spans="1:30">
      <c r="A90" s="9"/>
      <c r="B90" s="9"/>
      <c r="C90" s="8">
        <v>87</v>
      </c>
      <c r="D90" s="12" t="s">
        <v>57</v>
      </c>
      <c r="E90" s="12" t="s">
        <v>58</v>
      </c>
      <c r="F90" s="8" t="s">
        <v>839</v>
      </c>
      <c r="G90" s="10">
        <v>50969</v>
      </c>
      <c r="H90" s="10">
        <v>51544</v>
      </c>
      <c r="I90" s="8">
        <v>50969</v>
      </c>
      <c r="J90" s="8">
        <v>51544</v>
      </c>
      <c r="K90" s="8">
        <v>0</v>
      </c>
      <c r="L90" s="8">
        <v>0</v>
      </c>
      <c r="M90" s="8">
        <v>-56</v>
      </c>
      <c r="N90" s="8" t="s">
        <v>34</v>
      </c>
      <c r="O90" s="8">
        <v>576</v>
      </c>
      <c r="P90" s="8">
        <f t="shared" si="1"/>
        <v>192</v>
      </c>
      <c r="Q90" s="9"/>
      <c r="R90" s="8" t="s">
        <v>35</v>
      </c>
      <c r="S90" s="8" t="s">
        <v>840</v>
      </c>
      <c r="T90" s="8" t="s">
        <v>841</v>
      </c>
      <c r="U90" s="15" t="s">
        <v>842</v>
      </c>
      <c r="V90" s="8" t="s">
        <v>65</v>
      </c>
      <c r="W90" s="8" t="s">
        <v>843</v>
      </c>
      <c r="X90" s="8" t="s">
        <v>844</v>
      </c>
      <c r="Y90" s="8" t="s">
        <v>845</v>
      </c>
      <c r="Z90" s="8" t="s">
        <v>846</v>
      </c>
      <c r="AA90" s="11" t="s">
        <v>847</v>
      </c>
      <c r="AB90" s="9"/>
      <c r="AC90" s="9"/>
      <c r="AD90" s="9"/>
    </row>
    <row r="91" spans="1:30">
      <c r="A91" s="9"/>
      <c r="B91" s="9"/>
      <c r="C91" s="8">
        <v>88</v>
      </c>
      <c r="D91" s="12" t="s">
        <v>58</v>
      </c>
      <c r="E91" s="12" t="s">
        <v>83</v>
      </c>
      <c r="F91" s="8" t="s">
        <v>848</v>
      </c>
      <c r="G91" s="10">
        <v>51541</v>
      </c>
      <c r="H91" s="10">
        <v>54306</v>
      </c>
      <c r="I91" s="8">
        <v>51541</v>
      </c>
      <c r="J91" s="8">
        <v>54306</v>
      </c>
      <c r="K91" s="8">
        <v>0</v>
      </c>
      <c r="L91" s="8">
        <v>0</v>
      </c>
      <c r="M91" s="8">
        <v>-4</v>
      </c>
      <c r="N91" s="8" t="s">
        <v>34</v>
      </c>
      <c r="O91" s="8">
        <v>2766</v>
      </c>
      <c r="P91" s="8">
        <f t="shared" si="1"/>
        <v>922</v>
      </c>
      <c r="Q91" s="9"/>
      <c r="R91" s="8" t="s">
        <v>35</v>
      </c>
      <c r="S91" s="8" t="s">
        <v>849</v>
      </c>
      <c r="T91" s="8" t="s">
        <v>850</v>
      </c>
      <c r="U91" s="8" t="s">
        <v>851</v>
      </c>
      <c r="V91" s="8" t="s">
        <v>852</v>
      </c>
      <c r="W91" s="8" t="s">
        <v>147</v>
      </c>
      <c r="X91" s="8" t="s">
        <v>853</v>
      </c>
      <c r="Y91" s="8" t="s">
        <v>854</v>
      </c>
      <c r="Z91" s="8" t="s">
        <v>855</v>
      </c>
      <c r="AA91" s="11" t="s">
        <v>856</v>
      </c>
      <c r="AB91" s="9"/>
      <c r="AC91" s="8" t="s">
        <v>857</v>
      </c>
      <c r="AD91" s="9"/>
    </row>
    <row r="92" spans="1:30">
      <c r="A92" s="9"/>
      <c r="B92" s="9"/>
      <c r="C92" s="8">
        <v>89</v>
      </c>
      <c r="D92" s="12" t="s">
        <v>83</v>
      </c>
      <c r="E92" s="12" t="s">
        <v>97</v>
      </c>
      <c r="F92" s="8" t="s">
        <v>73</v>
      </c>
      <c r="G92" s="10">
        <v>54308</v>
      </c>
      <c r="H92" s="10">
        <v>54580</v>
      </c>
      <c r="I92" s="8">
        <v>54308</v>
      </c>
      <c r="J92" s="8">
        <v>54580</v>
      </c>
      <c r="K92" s="8">
        <v>0</v>
      </c>
      <c r="L92" s="8">
        <v>0</v>
      </c>
      <c r="M92" s="8">
        <v>1</v>
      </c>
      <c r="N92" s="8" t="s">
        <v>99</v>
      </c>
      <c r="O92" s="8">
        <v>273</v>
      </c>
      <c r="P92" s="8">
        <f t="shared" si="1"/>
        <v>91</v>
      </c>
      <c r="Q92" s="9"/>
      <c r="R92" s="8" t="s">
        <v>61</v>
      </c>
      <c r="S92" s="8" t="s">
        <v>858</v>
      </c>
      <c r="T92" s="8" t="s">
        <v>859</v>
      </c>
      <c r="U92" s="8" t="s">
        <v>860</v>
      </c>
      <c r="V92" s="8" t="s">
        <v>146</v>
      </c>
      <c r="W92" s="8" t="s">
        <v>861</v>
      </c>
      <c r="X92" s="8" t="s">
        <v>862</v>
      </c>
      <c r="Y92" s="8" t="s">
        <v>863</v>
      </c>
      <c r="Z92" s="8" t="s">
        <v>864</v>
      </c>
      <c r="AA92" s="11" t="s">
        <v>865</v>
      </c>
      <c r="AB92" s="9"/>
      <c r="AC92" s="9"/>
      <c r="AD92" s="9"/>
    </row>
    <row r="93" spans="1:30">
      <c r="D93" s="3"/>
      <c r="E93" s="3"/>
    </row>
    <row r="94" spans="1:30">
      <c r="C94" s="3"/>
      <c r="D94" s="3"/>
      <c r="E94" s="3"/>
    </row>
    <row r="95" spans="1:30">
      <c r="C95" s="3"/>
      <c r="D95" s="3"/>
      <c r="E95" s="3"/>
    </row>
    <row r="96" spans="1:30">
      <c r="C96" s="3"/>
      <c r="D96" s="3"/>
      <c r="E96" s="3"/>
    </row>
    <row r="97" spans="3:5">
      <c r="C97" s="3"/>
      <c r="D97" s="3"/>
      <c r="E97" s="3"/>
    </row>
    <row r="98" spans="3:5">
      <c r="C98" s="3"/>
      <c r="D98" s="3"/>
      <c r="E98" s="3"/>
    </row>
    <row r="99" spans="3:5">
      <c r="D99" s="3"/>
      <c r="E99" s="3"/>
    </row>
    <row r="100" spans="3:5">
      <c r="D100" s="3"/>
      <c r="E100" s="3"/>
    </row>
    <row r="101" spans="3:5">
      <c r="D101" s="3"/>
      <c r="E101" s="3"/>
    </row>
    <row r="102" spans="3:5">
      <c r="D102" s="3"/>
      <c r="E102" s="3"/>
    </row>
    <row r="103" spans="3:5">
      <c r="D103" s="4"/>
      <c r="E103" s="3"/>
    </row>
    <row r="104" spans="3:5">
      <c r="D104" s="3"/>
      <c r="E104" s="3"/>
    </row>
  </sheetData>
  <hyperlinks>
    <hyperlink ref="F1" r:id="rId1" xr:uid="{00000000-0004-0000-0000-000000000000}"/>
    <hyperlink ref="AB1" r:id="rId2" xr:uid="{00000000-0004-0000-0000-000001000000}"/>
    <hyperlink ref="AA2" r:id="rId3" xr:uid="{00000000-0004-0000-0000-000002000000}"/>
    <hyperlink ref="AA3" r:id="rId4" xr:uid="{00000000-0004-0000-0000-000003000000}"/>
    <hyperlink ref="AA4" r:id="rId5" xr:uid="{00000000-0004-0000-0000-000004000000}"/>
    <hyperlink ref="AA6" r:id="rId6" xr:uid="{00000000-0004-0000-0000-000005000000}"/>
    <hyperlink ref="AA7" r:id="rId7" xr:uid="{00000000-0004-0000-0000-000006000000}"/>
    <hyperlink ref="AA8" r:id="rId8" xr:uid="{00000000-0004-0000-0000-000007000000}"/>
    <hyperlink ref="AA9" r:id="rId9" xr:uid="{00000000-0004-0000-0000-000008000000}"/>
    <hyperlink ref="AA10" r:id="rId10" xr:uid="{00000000-0004-0000-0000-000009000000}"/>
    <hyperlink ref="AA11" r:id="rId11" xr:uid="{00000000-0004-0000-0000-00000A000000}"/>
    <hyperlink ref="AA12" r:id="rId12" xr:uid="{00000000-0004-0000-0000-00000B000000}"/>
    <hyperlink ref="AA13" r:id="rId13" xr:uid="{00000000-0004-0000-0000-00000C000000}"/>
    <hyperlink ref="AA14" r:id="rId14" xr:uid="{00000000-0004-0000-0000-00000D000000}"/>
    <hyperlink ref="AA15" r:id="rId15" xr:uid="{00000000-0004-0000-0000-00000E000000}"/>
    <hyperlink ref="AA16" r:id="rId16" xr:uid="{00000000-0004-0000-0000-00000F000000}"/>
    <hyperlink ref="AA17" r:id="rId17" xr:uid="{00000000-0004-0000-0000-000010000000}"/>
    <hyperlink ref="AA18" r:id="rId18" xr:uid="{00000000-0004-0000-0000-000011000000}"/>
    <hyperlink ref="AA19" r:id="rId19" xr:uid="{00000000-0004-0000-0000-000012000000}"/>
    <hyperlink ref="AA20" r:id="rId20" xr:uid="{00000000-0004-0000-0000-000013000000}"/>
    <hyperlink ref="AA21" r:id="rId21" xr:uid="{00000000-0004-0000-0000-000014000000}"/>
    <hyperlink ref="AA22" r:id="rId22" xr:uid="{00000000-0004-0000-0000-000015000000}"/>
    <hyperlink ref="AA23" r:id="rId23" xr:uid="{00000000-0004-0000-0000-000016000000}"/>
    <hyperlink ref="AA24" r:id="rId24" xr:uid="{00000000-0004-0000-0000-000017000000}"/>
    <hyperlink ref="AA25" r:id="rId25" xr:uid="{00000000-0004-0000-0000-000018000000}"/>
    <hyperlink ref="AA26" r:id="rId26" xr:uid="{00000000-0004-0000-0000-000019000000}"/>
    <hyperlink ref="AA27" r:id="rId27" xr:uid="{00000000-0004-0000-0000-00001A000000}"/>
    <hyperlink ref="AA28" r:id="rId28" xr:uid="{00000000-0004-0000-0000-00001B000000}"/>
    <hyperlink ref="AA29" r:id="rId29" xr:uid="{00000000-0004-0000-0000-00001C000000}"/>
    <hyperlink ref="AA30" r:id="rId30" xr:uid="{00000000-0004-0000-0000-00001D000000}"/>
    <hyperlink ref="AA31" r:id="rId31" xr:uid="{00000000-0004-0000-0000-00001E000000}"/>
    <hyperlink ref="AA32" r:id="rId32" xr:uid="{00000000-0004-0000-0000-00001F000000}"/>
    <hyperlink ref="AA33" r:id="rId33" xr:uid="{00000000-0004-0000-0000-000020000000}"/>
    <hyperlink ref="AA34" r:id="rId34" xr:uid="{00000000-0004-0000-0000-000021000000}"/>
    <hyperlink ref="AA35" r:id="rId35" xr:uid="{00000000-0004-0000-0000-000022000000}"/>
    <hyperlink ref="AA36" r:id="rId36" xr:uid="{00000000-0004-0000-0000-000023000000}"/>
    <hyperlink ref="AA37" r:id="rId37" xr:uid="{00000000-0004-0000-0000-000024000000}"/>
    <hyperlink ref="AA38" r:id="rId38" xr:uid="{00000000-0004-0000-0000-000025000000}"/>
    <hyperlink ref="AA39" r:id="rId39" xr:uid="{00000000-0004-0000-0000-000026000000}"/>
    <hyperlink ref="AA40" r:id="rId40" xr:uid="{00000000-0004-0000-0000-000027000000}"/>
    <hyperlink ref="AA41" r:id="rId41" xr:uid="{00000000-0004-0000-0000-000028000000}"/>
    <hyperlink ref="AA42" r:id="rId42" xr:uid="{00000000-0004-0000-0000-000029000000}"/>
    <hyperlink ref="AA43" r:id="rId43" xr:uid="{00000000-0004-0000-0000-00002A000000}"/>
    <hyperlink ref="AA44" r:id="rId44" xr:uid="{00000000-0004-0000-0000-00002B000000}"/>
    <hyperlink ref="AA45" r:id="rId45" xr:uid="{00000000-0004-0000-0000-00002C000000}"/>
    <hyperlink ref="AA46" r:id="rId46" xr:uid="{00000000-0004-0000-0000-00002D000000}"/>
    <hyperlink ref="AA47" r:id="rId47" xr:uid="{00000000-0004-0000-0000-00002E000000}"/>
    <hyperlink ref="AA48" r:id="rId48" xr:uid="{00000000-0004-0000-0000-00002F000000}"/>
    <hyperlink ref="AA49" r:id="rId49" xr:uid="{00000000-0004-0000-0000-000030000000}"/>
    <hyperlink ref="AA50" r:id="rId50" xr:uid="{00000000-0004-0000-0000-000031000000}"/>
    <hyperlink ref="AA51" r:id="rId51" xr:uid="{00000000-0004-0000-0000-000032000000}"/>
    <hyperlink ref="AA52" r:id="rId52" xr:uid="{00000000-0004-0000-0000-000033000000}"/>
    <hyperlink ref="AA53" r:id="rId53" xr:uid="{00000000-0004-0000-0000-000034000000}"/>
    <hyperlink ref="AA54" r:id="rId54" xr:uid="{00000000-0004-0000-0000-000035000000}"/>
    <hyperlink ref="AA55" r:id="rId55" xr:uid="{00000000-0004-0000-0000-000036000000}"/>
    <hyperlink ref="AA56" r:id="rId56" xr:uid="{00000000-0004-0000-0000-000037000000}"/>
    <hyperlink ref="AA57" r:id="rId57" xr:uid="{00000000-0004-0000-0000-000038000000}"/>
    <hyperlink ref="AA58" r:id="rId58" xr:uid="{00000000-0004-0000-0000-000039000000}"/>
    <hyperlink ref="AA59" r:id="rId59" xr:uid="{00000000-0004-0000-0000-00003A000000}"/>
    <hyperlink ref="AA60" r:id="rId60" xr:uid="{00000000-0004-0000-0000-00003B000000}"/>
    <hyperlink ref="AA61" r:id="rId61" xr:uid="{00000000-0004-0000-0000-00003C000000}"/>
    <hyperlink ref="AA62" r:id="rId62" xr:uid="{00000000-0004-0000-0000-00003D000000}"/>
    <hyperlink ref="AA63" r:id="rId63" xr:uid="{00000000-0004-0000-0000-00003E000000}"/>
    <hyperlink ref="AA64" r:id="rId64" xr:uid="{00000000-0004-0000-0000-00003F000000}"/>
    <hyperlink ref="AA65" r:id="rId65" xr:uid="{00000000-0004-0000-0000-000040000000}"/>
    <hyperlink ref="AA66" r:id="rId66" xr:uid="{00000000-0004-0000-0000-000041000000}"/>
    <hyperlink ref="AA67" r:id="rId67" xr:uid="{00000000-0004-0000-0000-000042000000}"/>
    <hyperlink ref="AA68" r:id="rId68" xr:uid="{00000000-0004-0000-0000-000043000000}"/>
    <hyperlink ref="AA69" r:id="rId69" xr:uid="{00000000-0004-0000-0000-000044000000}"/>
    <hyperlink ref="AA71" r:id="rId70" xr:uid="{00000000-0004-0000-0000-000045000000}"/>
    <hyperlink ref="AA72" r:id="rId71" xr:uid="{00000000-0004-0000-0000-000046000000}"/>
    <hyperlink ref="AA73" r:id="rId72" xr:uid="{00000000-0004-0000-0000-000047000000}"/>
    <hyperlink ref="AA74" r:id="rId73" xr:uid="{00000000-0004-0000-0000-000048000000}"/>
    <hyperlink ref="AA75" r:id="rId74" xr:uid="{00000000-0004-0000-0000-000049000000}"/>
    <hyperlink ref="AA76" r:id="rId75" xr:uid="{00000000-0004-0000-0000-00004A000000}"/>
    <hyperlink ref="AA77" r:id="rId76" xr:uid="{00000000-0004-0000-0000-00004B000000}"/>
    <hyperlink ref="AA78" r:id="rId77" xr:uid="{00000000-0004-0000-0000-00004C000000}"/>
    <hyperlink ref="AA79" r:id="rId78" xr:uid="{00000000-0004-0000-0000-00004D000000}"/>
    <hyperlink ref="AA80" r:id="rId79" xr:uid="{00000000-0004-0000-0000-00004E000000}"/>
    <hyperlink ref="AA81" r:id="rId80" xr:uid="{00000000-0004-0000-0000-00004F000000}"/>
    <hyperlink ref="AA82" r:id="rId81" xr:uid="{00000000-0004-0000-0000-000050000000}"/>
    <hyperlink ref="AA83" r:id="rId82" xr:uid="{00000000-0004-0000-0000-000051000000}"/>
    <hyperlink ref="AA84" r:id="rId83" xr:uid="{00000000-0004-0000-0000-000052000000}"/>
    <hyperlink ref="AA85" r:id="rId84" xr:uid="{00000000-0004-0000-0000-000053000000}"/>
    <hyperlink ref="AA86" r:id="rId85" xr:uid="{00000000-0004-0000-0000-000054000000}"/>
    <hyperlink ref="AA87" r:id="rId86" xr:uid="{00000000-0004-0000-0000-000055000000}"/>
    <hyperlink ref="AA88" r:id="rId87" xr:uid="{00000000-0004-0000-0000-000056000000}"/>
    <hyperlink ref="AA89" r:id="rId88" xr:uid="{00000000-0004-0000-0000-000057000000}"/>
    <hyperlink ref="AA90" r:id="rId89" xr:uid="{00000000-0004-0000-0000-000058000000}"/>
    <hyperlink ref="AA91" r:id="rId90" xr:uid="{00000000-0004-0000-0000-000059000000}"/>
    <hyperlink ref="AA92" r:id="rId91" xr:uid="{00000000-0004-0000-0000-00005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Nathaniel Jobe</cp:lastModifiedBy>
  <dcterms:modified xsi:type="dcterms:W3CDTF">2025-04-30T22:07:19Z</dcterms:modified>
</cp:coreProperties>
</file>